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201597\Desktop\PARA BORRAR\"/>
    </mc:Choice>
  </mc:AlternateContent>
  <xr:revisionPtr revIDLastSave="0" documentId="8_{10F65C59-17BA-4E20-876C-04985BEACE90}" xr6:coauthVersionLast="47" xr6:coauthVersionMax="47" xr10:uidLastSave="{00000000-0000-0000-0000-000000000000}"/>
  <bookViews>
    <workbookView xWindow="22932" yWindow="-108" windowWidth="23256" windowHeight="12576" xr2:uid="{00EC7A44-1444-4F66-87F3-01E656A390D1}"/>
  </bookViews>
  <sheets>
    <sheet name="Hoj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5" i="1" l="1"/>
  <c r="E151" i="1"/>
  <c r="D151" i="1"/>
  <c r="G150" i="1"/>
  <c r="G149" i="1"/>
  <c r="E146" i="1"/>
  <c r="D146" i="1"/>
  <c r="G146" i="1" s="1"/>
  <c r="E143" i="1"/>
  <c r="G143" i="1" s="1"/>
  <c r="D143" i="1"/>
  <c r="G142" i="1"/>
  <c r="D138" i="1"/>
  <c r="G138" i="1" s="1"/>
  <c r="D135" i="1"/>
  <c r="G135" i="1" s="1"/>
  <c r="D131" i="1"/>
  <c r="G131" i="1" s="1"/>
  <c r="G130" i="1"/>
  <c r="G129" i="1"/>
  <c r="G128" i="1"/>
  <c r="G127" i="1"/>
  <c r="G126" i="1"/>
  <c r="G125" i="1"/>
  <c r="G124" i="1"/>
  <c r="G123" i="1"/>
  <c r="E119" i="1"/>
  <c r="D119" i="1"/>
  <c r="E110" i="1"/>
  <c r="D110" i="1"/>
  <c r="E107" i="1"/>
  <c r="D107" i="1"/>
  <c r="G107" i="1" s="1"/>
  <c r="E101" i="1"/>
  <c r="G101" i="1" s="1"/>
  <c r="D101" i="1"/>
  <c r="G100" i="1"/>
  <c r="E92" i="1"/>
  <c r="D92" i="1"/>
  <c r="G89" i="1"/>
  <c r="E89" i="1"/>
  <c r="D89" i="1"/>
  <c r="G88" i="1"/>
  <c r="G85" i="1"/>
  <c r="D85" i="1"/>
  <c r="D81" i="1"/>
  <c r="G81" i="1" s="1"/>
  <c r="G78" i="1"/>
  <c r="E78" i="1"/>
  <c r="D78" i="1"/>
  <c r="E75" i="1"/>
  <c r="D75" i="1"/>
  <c r="G74" i="1"/>
  <c r="E70" i="1"/>
  <c r="D70" i="1"/>
  <c r="G70" i="1" s="1"/>
  <c r="G67" i="1"/>
  <c r="E67" i="1"/>
  <c r="D67" i="1"/>
  <c r="G66" i="1"/>
  <c r="G65" i="1"/>
  <c r="E61" i="1"/>
  <c r="D61" i="1"/>
  <c r="G61" i="1" s="1"/>
  <c r="G60" i="1"/>
  <c r="D54" i="1"/>
  <c r="G54" i="1" s="1"/>
  <c r="G53" i="1"/>
  <c r="E47" i="1"/>
  <c r="D47" i="1"/>
  <c r="G47" i="1" s="1"/>
  <c r="G46" i="1"/>
  <c r="G45" i="1"/>
  <c r="G44" i="1"/>
  <c r="G43" i="1"/>
  <c r="D39" i="1"/>
  <c r="G39" i="1" s="1"/>
  <c r="G38" i="1"/>
  <c r="E33" i="1"/>
  <c r="D33" i="1"/>
  <c r="G33" i="1" s="1"/>
  <c r="G32" i="1"/>
  <c r="D29" i="1"/>
  <c r="G29" i="1" s="1"/>
  <c r="E26" i="1"/>
  <c r="D26" i="1"/>
  <c r="G26" i="1" s="1"/>
  <c r="G25" i="1"/>
  <c r="D22" i="1"/>
  <c r="G22" i="1" s="1"/>
  <c r="G21" i="1"/>
  <c r="E17" i="1"/>
  <c r="D17" i="1"/>
  <c r="D14" i="1"/>
  <c r="G14" i="1" s="1"/>
  <c r="G10" i="1"/>
  <c r="E10" i="1"/>
  <c r="D10" i="1"/>
  <c r="E4" i="1"/>
  <c r="E3" i="1" s="1"/>
  <c r="D4" i="1"/>
  <c r="G4" i="1" s="1"/>
  <c r="D3" i="1" l="1"/>
  <c r="G3" i="1" s="1"/>
  <c r="G92" i="1"/>
  <c r="G17" i="1"/>
  <c r="G119" i="1"/>
  <c r="G151" i="1"/>
  <c r="G75" i="1"/>
  <c r="G110" i="1"/>
</calcChain>
</file>

<file path=xl/sharedStrings.xml><?xml version="1.0" encoding="utf-8"?>
<sst xmlns="http://schemas.openxmlformats.org/spreadsheetml/2006/main" count="314" uniqueCount="217">
  <si>
    <t>AYUNTAMIENTO</t>
  </si>
  <si>
    <t>SUBVENCIÓN DIPUTACIÓN BASES</t>
  </si>
  <si>
    <t>NOMBRE OBRA</t>
  </si>
  <si>
    <t>importe obra</t>
  </si>
  <si>
    <t>importe honoarios pyto</t>
  </si>
  <si>
    <t>importe gtos mantenimiento</t>
  </si>
  <si>
    <t>TOTAL importe solicitado</t>
  </si>
  <si>
    <t>SUBV DIPUTACION SEGÚN SOLICITUD</t>
  </si>
  <si>
    <t>Arganza</t>
  </si>
  <si>
    <t>1 - Urbanización de espacios públicos en el municipio; 2 - Acondicionamiento de caminos en el municipio; 3 - Acondicionamiento de parques en el municipio</t>
  </si>
  <si>
    <t>Algadefe</t>
  </si>
  <si>
    <t>1 - Reparación de aceras, mejora de pavimentación de calles y canalización en la c/ Fontana; 2 - Reforma de las piscinas en Algadefe</t>
  </si>
  <si>
    <t>aceras</t>
  </si>
  <si>
    <t xml:space="preserve">Piscinas </t>
  </si>
  <si>
    <t>Urbanización de espacios públicos en el municipio</t>
  </si>
  <si>
    <t>Acondicionamiento de caminos en el municipio</t>
  </si>
  <si>
    <t>Acondicionamiento de parques en el municipio</t>
  </si>
  <si>
    <t>Astorga</t>
  </si>
  <si>
    <t>1 - Construcción de grada; 2 - Aparcamiento de autocaravanas y vehículos ligeros; 3 - Construcción de pasarela peatonal</t>
  </si>
  <si>
    <t>Construcción de grada</t>
  </si>
  <si>
    <t>Aparcamiento de autocaravanas y vehículos ligeros</t>
  </si>
  <si>
    <t>Construcción de pasarela peatonal</t>
  </si>
  <si>
    <t>Barrios de Luna, Los</t>
  </si>
  <si>
    <t>1 - Mejora del pavimento en Miñera de Luna, Irede de Luna y acceso al cementerio de Irede de Luna; 2 - Mejora del pavimento en la calle real de Mora de Luna</t>
  </si>
  <si>
    <t>Mejora del pavimento en Miñera de Luna, Irede de Luna y acceso al cementerio de Irede de Luna</t>
  </si>
  <si>
    <t>Mejora del pavimento en la calle real de Mora de Luna</t>
  </si>
  <si>
    <t>Benuza</t>
  </si>
  <si>
    <t>1 - Pavimentación en varias localidades del municipio de Benuza; 2 - Abastecimiento, saneamiento, depuración y muro de contencióno en varias localidades del municipio; 3 - Gastos para suministros</t>
  </si>
  <si>
    <t>pavimentación</t>
  </si>
  <si>
    <t>abastecimiento</t>
  </si>
  <si>
    <t>suministros</t>
  </si>
  <si>
    <t>Bercianos del Páramo</t>
  </si>
  <si>
    <t>Renovación de la red de abastecimiento y construcción de aceras en el municipio</t>
  </si>
  <si>
    <t>Berlanga del Bierzo</t>
  </si>
  <si>
    <t>1 - Renovación de cubiertas en edificios públicos de la localidad de Berlanga del Bierzo; 2 - Renovación de red de saneamiento en la c/ Real de San Miguel de Langre</t>
  </si>
  <si>
    <t>Renovación de cubiertas en edificios públicos de la localidad de Berlanga del Bierzo</t>
  </si>
  <si>
    <t>Renovación de red de saneamiento en la c/ Real de San Miguel de Langre</t>
  </si>
  <si>
    <t>Burgo Ranero, El</t>
  </si>
  <si>
    <t>Refuerzo de pavimento de calles y varios en Calzadilla de los Hermanillos y villamuñio</t>
  </si>
  <si>
    <t>Cabañas Raras</t>
  </si>
  <si>
    <t>1- Urbanización calle Santa Ana, Urbanización calle La Cárcava, Pavimentación travesía El Teso, Afirmado travesía de la Cruz en Cabañas Raras, Construcción de aceras en calle Roderina, Construcción de aceras en calle Calores y Pavimentación calle La Iglesia en Cortiguera; 2 - Acondicionamiento de intersección de barrio malladina con Campablanca</t>
  </si>
  <si>
    <t>Urbanización calle Santa Ana, Urbanización calle La Cárcava, Pavimentación travesía El Teso, Afirmado travesía de la Cruz en Cabañas Raras, Construcción de aceras en calle Roderina, Construcción de aceras en calle Calores y Pavimentación calle La Iglesia en Cortiguera</t>
  </si>
  <si>
    <t xml:space="preserve"> Acondicionamiento de intersección de barrio malladina con Campablanca</t>
  </si>
  <si>
    <t>Cabreros del Río</t>
  </si>
  <si>
    <t>1 - Parque multideportivo en Jabares de los Oteros; 2 - Polideportivo y usos múltiples 3ª fase</t>
  </si>
  <si>
    <t>Parque multideportivo en Jabares de los Oteros</t>
  </si>
  <si>
    <t>Polideportivo y usos múltiples 3ª fase</t>
  </si>
  <si>
    <t>Calzada del Coto</t>
  </si>
  <si>
    <t>Ampliación albergue peregrinos y pavimentación en el municipio de Calzada del Coto</t>
  </si>
  <si>
    <t>Carucedo</t>
  </si>
  <si>
    <t>1 - Rehabilitación del centro de apoyo municipal (CAMU); 2 - Alumbrado público y autorización de grupos de bombeo en el término municial de Carucedo; 3 - Urbanización de espacios públicos en el término municipal de Carucedo; 4 - Suministro de maquinarias</t>
  </si>
  <si>
    <t>Rehabilitación del centro de apoyo municipal (CAMU)</t>
  </si>
  <si>
    <t>Alumbrado público y autorización de grupos de bombeo en el término municial de Carucedo</t>
  </si>
  <si>
    <t>Urbanización de espacios públicos en el término municipal de Carucedo</t>
  </si>
  <si>
    <t>Suministro de maquinarias</t>
  </si>
  <si>
    <t>Castilfalé</t>
  </si>
  <si>
    <t>Urbanización en viales</t>
  </si>
  <si>
    <t>Castrillo de la Valduerna</t>
  </si>
  <si>
    <t>1 - Urbanización de la calle carretera de Tabuyo en Castrillo de la Valduerna; 2 - Tasación de parcela; 3 - Pavimentación de calles en el municipio de Castrillo de la Valduerna</t>
  </si>
  <si>
    <t>Urbanización de la calle carretera de Tabuyo en Castrillo de la Valduerna</t>
  </si>
  <si>
    <t>Tasación de parcela</t>
  </si>
  <si>
    <t>Pavimentación de calles en el municipio de Castrillo de la Valduerna</t>
  </si>
  <si>
    <t>Castrocalbón</t>
  </si>
  <si>
    <t>Mejora de las piscinas municipales de Castrocalbón</t>
  </si>
  <si>
    <t>Castrotierra de Valmadrigal</t>
  </si>
  <si>
    <t>Humanización de plaza mayor y varios en Castrotierra de Valmadrigal</t>
  </si>
  <si>
    <t>Cea</t>
  </si>
  <si>
    <t>Mejora del abastecimiento, saneamiento y pavimentación en Bustillo de Cea, Sahelices del Rio y San Pedro de Valderaduey</t>
  </si>
  <si>
    <t>Cimanes de la Vega</t>
  </si>
  <si>
    <t>Pavimentación de calles, mejora del paseo de la ermita y construcción de proche en las piscinas municipales de Cimanes de la Vega</t>
  </si>
  <si>
    <t>Cimanes del Tejar</t>
  </si>
  <si>
    <t>1 - Renovación redes de entronque a Edar de Alcoba de la Ribera; 2 - Mejora de los espacios públicos y servicios urbanísticos del municipio; 3 - Dotación de reductores de velocidad en el municipio; 4 - Camino acceso a playa fluvial de Cimanes del Tejar; 5 - Barredora</t>
  </si>
  <si>
    <t>Renovación redes de entronque a Edar de Alcoba de la Ribera</t>
  </si>
  <si>
    <t>Mejora de los espacios públicos y servicios urbanísticos del municipio</t>
  </si>
  <si>
    <t>Dotación de reductores de velocidad en el municipio</t>
  </si>
  <si>
    <t>Camino acceso a playa fluvial de Cimanes del Tejar</t>
  </si>
  <si>
    <t>Barredora</t>
  </si>
  <si>
    <t>Cistierna</t>
  </si>
  <si>
    <t>Adecuación de servicios urbanísticos</t>
  </si>
  <si>
    <t>Congosto</t>
  </si>
  <si>
    <t>1 - Acondicionamiento de la fuente pública de Cobrana; 2 - Alumbrado público en almázcara; 3 - Pista multideporte en Cobrana; 4 - Señalización en avda. del Bierzo de San Miguel de la Dueñas; 5 - Urbanización de calles en núcleos del término municipal</t>
  </si>
  <si>
    <t>Acondicionamiento de la fuente pública de Cobrana</t>
  </si>
  <si>
    <t>Alumbrado público en almázcara</t>
  </si>
  <si>
    <t>Pista multideporte en Cobrana</t>
  </si>
  <si>
    <t>Señalización en avda. del Bierzo de San Miguel de la Dueñas</t>
  </si>
  <si>
    <t>Urbanización de calles en núcleos del término municipal</t>
  </si>
  <si>
    <t>Corbillos de los Oteros</t>
  </si>
  <si>
    <t xml:space="preserve">Construcción de edificio para almacén municipal </t>
  </si>
  <si>
    <t>Cubillas de Rueda</t>
  </si>
  <si>
    <t>1 - Sondeos de suministro de agua potable en las localidade de Llamas de Rueda y Herreros de Rueda; 2 - Instalación de radares pedagógicos de velocidad al paso de la ctra N625 por las localidades del término municipal; 3 - Pavimentación de calles en Villapadierna, Quintanilla y Vibillas y emisor depuradora</t>
  </si>
  <si>
    <t>Sondeos de suministro de agua potable en las localidade de Llamas de Rueda y Herreros de Rueda</t>
  </si>
  <si>
    <t>Instalación de radares pedagógicos de velocidad al paso de la ctra N625 por las localidades del término municipal</t>
  </si>
  <si>
    <t>Pavimentación de calles en Villapadierna, Quintanilla y Vibillas y emisor depuradora</t>
  </si>
  <si>
    <t>Cubillos del Sil</t>
  </si>
  <si>
    <t>Urbanización calles</t>
  </si>
  <si>
    <t>Escobar de Campos</t>
  </si>
  <si>
    <t>Urbanización plaza mayor y c/ Torrejon</t>
  </si>
  <si>
    <t>Fresno de la Vega</t>
  </si>
  <si>
    <t>1 - Sustitución de pavimentación y mobiliario en parque; 2 - Pavimentación de calles y renovación de red de saneamiento en Fresno de la Vega</t>
  </si>
  <si>
    <t>Sustitución de pavimentación y mobiliario en parque</t>
  </si>
  <si>
    <t>Pavimentación de calles y renovación de red de saneamiento en Fresno de la Vega</t>
  </si>
  <si>
    <t>Gradefes</t>
  </si>
  <si>
    <t>1- Pavimentación y red de abastecimiento de agua en varias calles de Gradefes y Nava de los Caballeros; 2 - Renovacion de luminarias en las localidades de San Miguel de Escalada  y Nava de los Caballeros; 3 - Mejroas en el sistema de depuración de las piscinas municipales de Gradefes</t>
  </si>
  <si>
    <t>Pavimentación y red de abastecimiento de agua en varias calles de Gradefes y Nava de los Caballeros</t>
  </si>
  <si>
    <t>Renovacion de luminarias en las localidades de San Miguel de Escalada  y Nava de los Caballeros</t>
  </si>
  <si>
    <t>Mejroas en el sistema de depuración de las piscinas municipales de Gradefes</t>
  </si>
  <si>
    <t>Grajal de Campos</t>
  </si>
  <si>
    <t>Urbanización calle pozo carrera</t>
  </si>
  <si>
    <t>Igüeña</t>
  </si>
  <si>
    <t>1 - Rehabilitación de inmueble para destinarlo a edificio municipal de usos múltiples en Pobladura de las Regueras (fase 1); 2 - Pavimentación de calles en Quintana de Fuseros</t>
  </si>
  <si>
    <t>Rehabilitación de inmueble para destinarlo a edificio municipal de usos múltiples en Pobladura de las Regueras (fase 1</t>
  </si>
  <si>
    <t>Pavimentación de calles en Quintana de Fuseros</t>
  </si>
  <si>
    <t>Laguna Dalga</t>
  </si>
  <si>
    <t>1 - Obras en zonas de equipamiento de Laguna Dalga, San Pedro de las Dueñas y Soguillo del Páramo; 2 - Pavimentación y mejora de vías y espacios públicos en el municipio</t>
  </si>
  <si>
    <t>Obras en zonas de equipamiento de Laguna Dalga, San Pedro de las Dueñas y Soguillo del Páramo</t>
  </si>
  <si>
    <t>Pavimentación y mejora de vías y espacios públicos en el municipio</t>
  </si>
  <si>
    <t>Magaz de Cepeda</t>
  </si>
  <si>
    <t>1 - Mejora del acceso al cementerio en Vega de Magaz; 2 - Construcción de un paseo peatonal en la ctra LE5402 (tramo camino la castañal a camino de las cruces); 3 - Mejora del abastecimiento, saneamiento y pavimentación en el municipio</t>
  </si>
  <si>
    <t>Mejora del acceso al cementerio en Vega de Magaz</t>
  </si>
  <si>
    <t>Construcción de un paseo peatonal en la ctra LE5402 (tramo camino la castañal a camino de las cruces)</t>
  </si>
  <si>
    <t>Mejora del abastecimiento, saneamiento y pavimentación en el municipio</t>
  </si>
  <si>
    <t>Matadeón de los Oteros</t>
  </si>
  <si>
    <t>1 - Mejora de condiciones de salubridad y seguridad de utilización de edificación destinada a oficinas municipales; 2 - Adecuación de la plaza de las escuelas en Matadeón</t>
  </si>
  <si>
    <t>Mejora de condiciones de salubridad y seguridad de utilización de edificación destinada a oficinas municipales</t>
  </si>
  <si>
    <t>Adecuación de la plaza de las escuelas en Matadeón</t>
  </si>
  <si>
    <t>Matallana de Torío</t>
  </si>
  <si>
    <t>Pavimentación de calles en el municipio</t>
  </si>
  <si>
    <t>Murias de Paredes</t>
  </si>
  <si>
    <t>1 - Renovación de fosas de decantación en Vegapujin, Posada de Omaña y Barrio de la Puente; 2 - Pavimentación en Murias de Paredes, Fasgar y Villanueva de Omaña, reconstrucción de muro en Villanueva de Omaña</t>
  </si>
  <si>
    <t>Renovación de fosas de decantación en Vegapujin, Posada de Omaña y Barrio de la Puente</t>
  </si>
  <si>
    <t>Pavimentación en Murias de Paredes, Fasgar y Villanueva de Omaña, reconstrucción de muro en Villanueva de Omaña</t>
  </si>
  <si>
    <t>Oencia</t>
  </si>
  <si>
    <t>1 - Acondicionamiento de espacio de ocio en Oencia; 2 - Depósito regulador en Castropetre; 3 - Abastecimiento en Villarrubin; 4 - Ampliación almacén municipal en Oencia; 5 - Muros de contención en Villarrubin y Gestoso; 6 - Mejroa de abastecimiento y saneamiento del barrio de Castañeiro en Oencia; 7 - Renovación del alumbrado público en el término municipal de Oencia</t>
  </si>
  <si>
    <t>Acondicionamiento de espacio de ocio en Oencia</t>
  </si>
  <si>
    <t>Depósito regulador en Castropetre</t>
  </si>
  <si>
    <t>Abastecimiento en Villarrubin</t>
  </si>
  <si>
    <t>Ampliación almacén municipal en Oencia</t>
  </si>
  <si>
    <t>Muros de contención en Villarrubin y Gestoso</t>
  </si>
  <si>
    <t>Mejora de abastecimiento y saneamiento del barrio de Castañeiro en Oencia</t>
  </si>
  <si>
    <t>Renovación del alumbrado público en el término municipal de Oencia</t>
  </si>
  <si>
    <t>Onzonilla</t>
  </si>
  <si>
    <t>Pavimentación de calles en el municpio</t>
  </si>
  <si>
    <t>Oseja de Sajambre</t>
  </si>
  <si>
    <t>1 - Iluminación de zona recreativa; 2 - Reposición de pavimentos y mejora de servicios urbanos en calles pozo del obispo y pandiella; 3 - Soterramiento de línea aérea eléctrica de baja tensión para sumninistro de reemisor de telefonía móvil en Soto de Sajambre; 4 - Mejora de acceso exterior de la casa consistorial y del consultorio médico; 5 - Mejora de calle camino del cementerio de Soto de Sajambre</t>
  </si>
  <si>
    <t>Iluminación de zona recreativa</t>
  </si>
  <si>
    <t>Reposición de pavimentos y mejora de servicios urbanos en calles pozo del obispo y pandiella</t>
  </si>
  <si>
    <t>Soterramiento de línea aérea eléctrica de baja tensión para sumninistro de reemisor de telefonía móvil en Soto de Sajambre</t>
  </si>
  <si>
    <t>Mejora de acceso exterior de la casa consistorial y del consultorio médico</t>
  </si>
  <si>
    <t>Mejora de calle camino del cementerio de Soto de Sajambre</t>
  </si>
  <si>
    <t>Pobladura de Pelayo García</t>
  </si>
  <si>
    <t>1 - Ordenación de dos plazas municipales en el término municipal; 2 - Mejora en varios viales en el término municipal</t>
  </si>
  <si>
    <t>Ordenación de dos plazas municipales en el término municipal</t>
  </si>
  <si>
    <t>Mejora en varios viales en el término municipal</t>
  </si>
  <si>
    <t>Prioro</t>
  </si>
  <si>
    <t>1 - Urbanización del interior del cementerio de Prioro; 2 - Recogida de aguas pluviales e infiltradas en Prioro; 3 - Sustitución de caldera y silo en casa consistorial; 4 - Mejora de zona recreativa y área verde dentro de la localidad de Prioro; 5 - Mejora de la red de distribución de agua potable en la localidad de Prioro; 6 - Pavimentación de calles en el municipio; 7 - Mejora energética y acústica en sala polivalente de edificación cultural existente; 8 - Adquisición parcela rústica en Prioro</t>
  </si>
  <si>
    <t>Urbanización del interior del cementerio de Prioro</t>
  </si>
  <si>
    <t>Recogida de aguas pluviales e infiltradas en Prioro</t>
  </si>
  <si>
    <t>Sustitución de caldera y silo en casa consistorial</t>
  </si>
  <si>
    <t>Mejora de zona recreativa y área verde dentro de la localidad de Prioro</t>
  </si>
  <si>
    <t>Mejora de la red de distribución de agua potable en la localidad de Prioro</t>
  </si>
  <si>
    <t>Mejora energética y acústica en sala polivalente de edificación cultural existente</t>
  </si>
  <si>
    <t>Adquisición parcela rústica en Prioro</t>
  </si>
  <si>
    <t>Puebla de Lillo</t>
  </si>
  <si>
    <t>1 - Pista de pádel cubierta en Puebla de Lillo; 2 - Colocación radar medidor de velocidad en varias localidade; 3 - Pavimentación calles en Puebla de Lillo</t>
  </si>
  <si>
    <t>Pista de pádel cubierta en Puebla de Lillo</t>
  </si>
  <si>
    <t>Colocación radar medidor de velocidad en varias localidade</t>
  </si>
  <si>
    <t>Pavimentación calles en Puebla de Lillo</t>
  </si>
  <si>
    <t>Puente de Domingo Flórez</t>
  </si>
  <si>
    <t>Urbanización de calles y aceras en N536 en Puente Domingo Florez, asfaltado c/ Pandela y c/ Espenelas</t>
  </si>
  <si>
    <t>Quintana del Castillo</t>
  </si>
  <si>
    <t>Redes de abastecimiento y saneamiento y mejora pavimentación de vias públicas en el municipio</t>
  </si>
  <si>
    <t>Quintana y Congosto</t>
  </si>
  <si>
    <t>Adecuación y asfaltado via pública</t>
  </si>
  <si>
    <t>Reyero</t>
  </si>
  <si>
    <t>Ejecución de nave para usos múltiples en la localidad de Reyero</t>
  </si>
  <si>
    <t>Riaño</t>
  </si>
  <si>
    <t>Pabellón multiusos fase 3 (cerramientos exteriores)</t>
  </si>
  <si>
    <t>Sabero</t>
  </si>
  <si>
    <t>Pavimentación de calles y espacios libres públicos en el municipio</t>
  </si>
  <si>
    <t>Santa María de Ordás</t>
  </si>
  <si>
    <t>Mejora del abastecimiento y saneamiento en Santa María de Ordás y Santibañez de Ordás</t>
  </si>
  <si>
    <t>Santas Martas</t>
  </si>
  <si>
    <t>Santiago Millas</t>
  </si>
  <si>
    <t>1 - Suministro de vehiculos municipales: 2 - Reparación redes de saneamiento en el municipio; 3 - Pavimentación calles en el municipio</t>
  </si>
  <si>
    <t>Suministro de vehiculos municipales</t>
  </si>
  <si>
    <t>Reparación redes de saneamiento en el municipio</t>
  </si>
  <si>
    <t>Pavimentación calles en el municipio</t>
  </si>
  <si>
    <t>Sena de Luna</t>
  </si>
  <si>
    <t>1 - Adecuación zona de ocio y usos múltiples en Rabanal de Luna; 2 - Muro de contención en calle Balneario en Caldas de Luna</t>
  </si>
  <si>
    <t>Adecuación zona de ocio y usos múltiples en Rabanal de Luna</t>
  </si>
  <si>
    <t>Muro de contención en calle Balneario en Caldas de Luna</t>
  </si>
  <si>
    <t>Soto y Amío</t>
  </si>
  <si>
    <t>1 - Reforma edificio CEAS en Canales; 2 -Reforma de local de usos múltiples y exposiciones en Canales; 3 - Renovación de pavimento en calles de las localidades de Camposalinas y Soto y Amio</t>
  </si>
  <si>
    <t>Reforma edificio CEAS en Canales</t>
  </si>
  <si>
    <t>Reforma de local de usos múltiples y exposiciones en Canales</t>
  </si>
  <si>
    <t>Renovación de pavimento en calles de las localidades de Camposalinas y Soto y Amio</t>
  </si>
  <si>
    <t>Valdefresno</t>
  </si>
  <si>
    <t>Pavimentación en las localidades de Sanfelismo, Valdefresno, Corbillos y Arcahueja</t>
  </si>
  <si>
    <t>Valdemora</t>
  </si>
  <si>
    <t>1 - Autoconsumo en instalaciones municipales de Valdemora mediante la instalación de paneles fotovoltáicos e instalación de alumbrado en instalaciones deportivas; 2 - Renovación redes de abastecimiento, mejora de pavimentación de calles y pontón sobre el arroyo hondones en Valdemora</t>
  </si>
  <si>
    <t>Autoconsumo en instalaciones municipales de Valdemora mediante la instalación de paneles fotovoltáicos e instalación de alumbrado en instalaciones deportivas</t>
  </si>
  <si>
    <t>Renovación redes de abastecimiento, mejora de pavimentación de calles y pontón sobre el arroyo hondones en Valdemora</t>
  </si>
  <si>
    <t>Valle de Ancares</t>
  </si>
  <si>
    <t>1 - Adecuación del albergue en el Valle de ancares; 2 - Reforma de vivienda para alquiler social</t>
  </si>
  <si>
    <t>Adecuación del albergue en el Valle de ancares</t>
  </si>
  <si>
    <t>Reforma de vivienda para alquiler social</t>
  </si>
  <si>
    <t>Villadangos del Páramo</t>
  </si>
  <si>
    <t>Construcción de centro deportivo municipal de Villadangos (1ª fase)</t>
  </si>
  <si>
    <t>Villamañán</t>
  </si>
  <si>
    <t>Refuerzo y pavimentación de calles y renovación de servicios en el municipio</t>
  </si>
  <si>
    <t>Villarejo de Órbigo</t>
  </si>
  <si>
    <t>1 - Red de alcantarillado y mejora del aparcamiento del campamento público de turismo de Veguellina de órbigo; 2 - Red de alcantarillado, sustitución de válvulas de la red de abastecimiento de agua y pavimentación y mejora de calles en el municipio; 3 - Adquisición de una parcela para equipamiento deportivo en la avenida del Páramo de Veguellina de Órbigo</t>
  </si>
  <si>
    <t>Red de alcantarillado y mejora del aparcamiento del campamento público de turismo de Veguellina de órbigo</t>
  </si>
  <si>
    <t>Red de alcantarillado, sustitución de válvulas de la red de abastecimiento de agua y pavimentación y mejora de calles en el municipio</t>
  </si>
  <si>
    <t>Adquisición de una parcela para equipamiento deportivo en la avenida del Páramo de Veguellina de Órbigo</t>
  </si>
  <si>
    <t>Villaturiel</t>
  </si>
  <si>
    <t>Renovación de la red de abastecimiento de agua de Villaturiel en varias calles de la localidad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</si>
</sst>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8"/>
      <color theme="1"/>
      <name val="Arial"/>
      <family val="2"/>
    </font>
    <font>
      <sz val="9"/>
      <color theme="1"/>
      <name val="Arial"/>
      <family val="2"/>
    </font>
    <font>
      <b/>
      <sz val="8"/>
      <color theme="1"/>
      <name val="Arial"/>
      <family val="2"/>
    </font>
    <font>
      <b/>
      <sz val="8"/>
      <name val="Arial"/>
      <family val="2"/>
    </font>
    <font>
      <b/>
      <sz val="10"/>
      <name val="Arial"/>
      <family val="2"/>
    </font>
    <font>
      <sz val="11"/>
      <name val="Calibri"/>
      <family val="2"/>
      <scheme val="minor"/>
    </font>
    <font>
      <sz val="11"/>
      <color theme="1"/>
      <name val="Arial Narrow"/>
      <family val="2"/>
    </font>
    <font>
      <sz val="8"/>
      <name val="Calibri"/>
      <family val="2"/>
      <scheme val="minor"/>
    </font>
    <font>
      <sz val="8"/>
      <color theme="1"/>
      <name val="Arial Narrow"/>
      <family val="2"/>
    </font>
    <font>
      <sz val="8"/>
      <color theme="1"/>
      <name val="Calibri"/>
      <family val="2"/>
      <scheme val="minor"/>
    </font>
    <font>
      <b/>
      <sz val="8"/>
      <color theme="1"/>
      <name val="Calibri"/>
      <family val="2"/>
      <scheme val="minor"/>
    </font>
    <font>
      <sz val="10"/>
      <color theme="1"/>
      <name val="Arial"/>
      <family val="2"/>
    </font>
  </fonts>
  <fills count="4">
    <fill>
      <patternFill patternType="none"/>
    </fill>
    <fill>
      <patternFill patternType="gray125"/>
    </fill>
    <fill>
      <patternFill patternType="solid">
        <fgColor theme="5" tint="0.39997558519241921"/>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2" fillId="0" borderId="0" xfId="0" applyFont="1" applyAlignment="1">
      <alignment wrapText="1"/>
    </xf>
    <xf numFmtId="0" fontId="2" fillId="0" borderId="0" xfId="0" applyFont="1"/>
    <xf numFmtId="4" fontId="3" fillId="0" borderId="0" xfId="0" applyNumberFormat="1" applyFont="1"/>
    <xf numFmtId="4" fontId="2" fillId="0" borderId="0" xfId="0" applyNumberFormat="1" applyFont="1"/>
    <xf numFmtId="0" fontId="4" fillId="0" borderId="1" xfId="0" applyFont="1" applyBorder="1" applyAlignment="1">
      <alignment horizontal="left" vertical="center" wrapText="1"/>
    </xf>
    <xf numFmtId="4" fontId="4" fillId="0" borderId="1"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4" fontId="5" fillId="0" borderId="2" xfId="0" applyNumberFormat="1" applyFont="1" applyBorder="1" applyAlignment="1">
      <alignment horizontal="left" vertical="center" wrapText="1"/>
    </xf>
    <xf numFmtId="4" fontId="4" fillId="0" borderId="1" xfId="0" applyNumberFormat="1" applyFont="1" applyBorder="1" applyAlignment="1">
      <alignment wrapText="1"/>
    </xf>
    <xf numFmtId="0" fontId="6" fillId="2" borderId="1" xfId="0" applyFont="1" applyFill="1" applyBorder="1" applyAlignment="1">
      <alignment horizontal="left"/>
    </xf>
    <xf numFmtId="4" fontId="8" fillId="3" borderId="1" xfId="0" applyNumberFormat="1" applyFont="1" applyFill="1" applyBorder="1" applyAlignment="1">
      <alignment horizontal="right" vertical="center"/>
    </xf>
    <xf numFmtId="49" fontId="7" fillId="3" borderId="2" xfId="0" applyNumberFormat="1" applyFont="1" applyFill="1" applyBorder="1" applyAlignment="1">
      <alignment wrapText="1"/>
    </xf>
    <xf numFmtId="4" fontId="7" fillId="3" borderId="2" xfId="0" applyNumberFormat="1" applyFont="1" applyFill="1" applyBorder="1" applyAlignment="1">
      <alignment wrapText="1"/>
    </xf>
    <xf numFmtId="4" fontId="0" fillId="3" borderId="1" xfId="0" applyNumberFormat="1" applyFill="1" applyBorder="1"/>
    <xf numFmtId="4" fontId="1" fillId="3" borderId="1" xfId="0" applyNumberFormat="1" applyFont="1" applyFill="1" applyBorder="1"/>
    <xf numFmtId="0" fontId="5" fillId="2" borderId="1" xfId="0" applyFont="1" applyFill="1" applyBorder="1" applyAlignment="1">
      <alignment horizontal="left"/>
    </xf>
    <xf numFmtId="4" fontId="10" fillId="3" borderId="1" xfId="0" applyNumberFormat="1" applyFont="1" applyFill="1" applyBorder="1" applyAlignment="1">
      <alignment horizontal="right" vertical="center"/>
    </xf>
    <xf numFmtId="49" fontId="9" fillId="3" borderId="2" xfId="0" applyNumberFormat="1" applyFont="1" applyFill="1" applyBorder="1" applyAlignment="1">
      <alignment wrapText="1"/>
    </xf>
    <xf numFmtId="4" fontId="9" fillId="3" borderId="2" xfId="0" applyNumberFormat="1" applyFont="1" applyFill="1" applyBorder="1" applyAlignment="1">
      <alignment wrapText="1"/>
    </xf>
    <xf numFmtId="4" fontId="11" fillId="3" borderId="1" xfId="0" applyNumberFormat="1" applyFont="1" applyFill="1" applyBorder="1"/>
    <xf numFmtId="4" fontId="12" fillId="3" borderId="1" xfId="0" applyNumberFormat="1" applyFont="1" applyFill="1" applyBorder="1"/>
    <xf numFmtId="0" fontId="5" fillId="0" borderId="1" xfId="0" applyFont="1" applyBorder="1" applyAlignment="1">
      <alignment horizontal="left"/>
    </xf>
    <xf numFmtId="4" fontId="10" fillId="0" borderId="1" xfId="0" applyNumberFormat="1" applyFont="1" applyBorder="1" applyAlignment="1">
      <alignment horizontal="right" vertical="center"/>
    </xf>
    <xf numFmtId="49" fontId="9" fillId="0" borderId="2" xfId="0" applyNumberFormat="1" applyFont="1" applyBorder="1" applyAlignment="1">
      <alignment wrapText="1"/>
    </xf>
    <xf numFmtId="4" fontId="9" fillId="0" borderId="2" xfId="0" applyNumberFormat="1" applyFont="1" applyBorder="1" applyAlignment="1">
      <alignment wrapText="1"/>
    </xf>
    <xf numFmtId="4" fontId="11" fillId="0" borderId="1" xfId="0" applyNumberFormat="1" applyFont="1" applyBorder="1"/>
    <xf numFmtId="4" fontId="12" fillId="0" borderId="1" xfId="0" applyNumberFormat="1" applyFont="1" applyBorder="1"/>
    <xf numFmtId="0" fontId="6" fillId="0" borderId="1" xfId="0" applyFont="1" applyBorder="1" applyAlignment="1">
      <alignment horizontal="left"/>
    </xf>
    <xf numFmtId="4" fontId="8" fillId="0" borderId="1" xfId="0" applyNumberFormat="1" applyFont="1" applyBorder="1" applyAlignment="1">
      <alignment horizontal="right" vertical="center"/>
    </xf>
    <xf numFmtId="49" fontId="7" fillId="0" borderId="2" xfId="0" applyNumberFormat="1" applyFont="1" applyBorder="1" applyAlignment="1">
      <alignment wrapText="1"/>
    </xf>
    <xf numFmtId="4" fontId="7" fillId="0" borderId="2" xfId="0" applyNumberFormat="1" applyFont="1" applyBorder="1" applyAlignment="1">
      <alignment wrapText="1"/>
    </xf>
    <xf numFmtId="4" fontId="0" fillId="0" borderId="1" xfId="0" applyNumberFormat="1" applyBorder="1"/>
    <xf numFmtId="4" fontId="1" fillId="0" borderId="1" xfId="0" applyNumberFormat="1" applyFont="1" applyBorder="1"/>
    <xf numFmtId="0" fontId="5" fillId="2" borderId="1" xfId="0" applyFont="1" applyFill="1" applyBorder="1" applyAlignment="1">
      <alignment horizontal="left" wrapText="1"/>
    </xf>
    <xf numFmtId="0" fontId="5" fillId="0" borderId="1" xfId="0" applyFont="1" applyBorder="1" applyAlignment="1">
      <alignment horizontal="left" wrapText="1"/>
    </xf>
    <xf numFmtId="0" fontId="13" fillId="0" borderId="0" xfId="0" applyFont="1"/>
    <xf numFmtId="4" fontId="13"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8D386-90C2-4A25-8E21-47E6105EA5EC}">
  <dimension ref="A1:O156"/>
  <sheetViews>
    <sheetView tabSelected="1" topLeftCell="A154" workbookViewId="0">
      <selection activeCell="H156" sqref="H156"/>
    </sheetView>
  </sheetViews>
  <sheetFormatPr baseColWidth="10" defaultColWidth="11.5546875" defaultRowHeight="13.2" x14ac:dyDescent="0.25"/>
  <cols>
    <col min="1" max="1" width="25.109375" style="36" customWidth="1"/>
    <col min="2" max="2" width="11.5546875" style="36"/>
    <col min="3" max="3" width="21.77734375" style="36" customWidth="1"/>
    <col min="4" max="4" width="12.88671875" style="36" customWidth="1"/>
    <col min="5" max="5" width="12.44140625" style="36" customWidth="1"/>
    <col min="6" max="8" width="11.5546875" style="36"/>
    <col min="9" max="9" width="12.44140625" style="3" customWidth="1"/>
    <col min="10" max="10" width="11.5546875" style="3"/>
    <col min="11" max="11" width="11.5546875" style="36"/>
    <col min="12" max="13" width="11.5546875" style="37"/>
    <col min="14" max="16384" width="11.5546875" style="36"/>
  </cols>
  <sheetData>
    <row r="1" spans="1:15" s="2" customFormat="1" ht="11.4" x14ac:dyDescent="0.2">
      <c r="A1" s="1"/>
      <c r="I1" s="3"/>
      <c r="J1" s="3"/>
      <c r="L1" s="4"/>
      <c r="M1" s="4"/>
    </row>
    <row r="2" spans="1:15" s="2" customFormat="1" ht="40.799999999999997" x14ac:dyDescent="0.2">
      <c r="A2" s="5" t="s">
        <v>0</v>
      </c>
      <c r="B2" s="6" t="s">
        <v>1</v>
      </c>
      <c r="C2" s="7" t="s">
        <v>2</v>
      </c>
      <c r="D2" s="8" t="s">
        <v>3</v>
      </c>
      <c r="E2" s="8" t="s">
        <v>4</v>
      </c>
      <c r="F2" s="6" t="s">
        <v>5</v>
      </c>
      <c r="G2" s="6" t="s">
        <v>6</v>
      </c>
      <c r="H2" s="9" t="s">
        <v>7</v>
      </c>
      <c r="I2" s="3"/>
      <c r="J2" s="3"/>
      <c r="L2" s="4"/>
      <c r="M2" s="4"/>
    </row>
    <row r="3" spans="1:15" s="2" customFormat="1" ht="115.2" x14ac:dyDescent="0.3">
      <c r="A3" s="10" t="s">
        <v>8</v>
      </c>
      <c r="B3" s="11">
        <v>300000</v>
      </c>
      <c r="C3" s="12" t="s">
        <v>9</v>
      </c>
      <c r="D3" s="13">
        <f>+D4+D5+D6</f>
        <v>462000</v>
      </c>
      <c r="E3" s="13">
        <f>+E4+E5+E6</f>
        <v>10611.4</v>
      </c>
      <c r="F3" s="13">
        <v>0</v>
      </c>
      <c r="G3" s="14">
        <f>+D3+E3+F3</f>
        <v>472611.4</v>
      </c>
      <c r="H3" s="15">
        <v>299999.96999999997</v>
      </c>
      <c r="I3" s="3"/>
      <c r="J3" s="3"/>
      <c r="L3" s="4"/>
      <c r="M3" s="4"/>
      <c r="N3" s="4"/>
      <c r="O3" s="4"/>
    </row>
    <row r="4" spans="1:15" s="2" customFormat="1" ht="51" x14ac:dyDescent="0.2">
      <c r="A4" s="16" t="s">
        <v>10</v>
      </c>
      <c r="B4" s="17">
        <v>231000</v>
      </c>
      <c r="C4" s="18" t="s">
        <v>11</v>
      </c>
      <c r="D4" s="19">
        <f>+D5+D6</f>
        <v>231000</v>
      </c>
      <c r="E4" s="19">
        <f>+E5+E6</f>
        <v>5305.7</v>
      </c>
      <c r="F4" s="19">
        <v>0</v>
      </c>
      <c r="G4" s="20">
        <f>+D4+E4+F4</f>
        <v>236305.7</v>
      </c>
      <c r="H4" s="21">
        <v>231000</v>
      </c>
      <c r="I4" s="3"/>
      <c r="J4" s="3"/>
      <c r="L4" s="4"/>
      <c r="M4" s="4"/>
      <c r="N4" s="4"/>
      <c r="O4" s="4"/>
    </row>
    <row r="5" spans="1:15" s="2" customFormat="1" ht="11.4" x14ac:dyDescent="0.2">
      <c r="A5" s="22" t="s">
        <v>10</v>
      </c>
      <c r="B5" s="23"/>
      <c r="C5" s="24" t="s">
        <v>12</v>
      </c>
      <c r="D5" s="25">
        <v>192300</v>
      </c>
      <c r="E5" s="25">
        <v>4273.63</v>
      </c>
      <c r="F5" s="25"/>
      <c r="G5" s="26"/>
      <c r="H5" s="27"/>
      <c r="I5" s="3"/>
      <c r="J5" s="3"/>
      <c r="L5" s="4"/>
      <c r="M5" s="4"/>
      <c r="N5" s="4"/>
      <c r="O5" s="4"/>
    </row>
    <row r="6" spans="1:15" s="2" customFormat="1" ht="11.4" x14ac:dyDescent="0.2">
      <c r="A6" s="22" t="s">
        <v>10</v>
      </c>
      <c r="B6" s="23"/>
      <c r="C6" s="24" t="s">
        <v>13</v>
      </c>
      <c r="D6" s="25">
        <v>38700</v>
      </c>
      <c r="E6" s="25">
        <v>1032.07</v>
      </c>
      <c r="F6" s="25"/>
      <c r="G6" s="26"/>
      <c r="H6" s="27"/>
      <c r="I6" s="3"/>
      <c r="J6" s="3"/>
      <c r="L6" s="4"/>
      <c r="M6" s="4"/>
      <c r="N6" s="4"/>
      <c r="O6" s="4"/>
    </row>
    <row r="7" spans="1:15" s="2" customFormat="1" ht="28.8" x14ac:dyDescent="0.3">
      <c r="A7" s="28" t="s">
        <v>8</v>
      </c>
      <c r="B7" s="29"/>
      <c r="C7" s="30" t="s">
        <v>14</v>
      </c>
      <c r="D7" s="31">
        <v>174875.2</v>
      </c>
      <c r="E7" s="31">
        <v>6072.45</v>
      </c>
      <c r="F7" s="31"/>
      <c r="G7" s="32"/>
      <c r="H7" s="33"/>
      <c r="I7" s="3"/>
      <c r="J7" s="3"/>
      <c r="L7" s="4"/>
      <c r="M7" s="4"/>
      <c r="N7" s="4"/>
      <c r="O7" s="4"/>
    </row>
    <row r="8" spans="1:15" s="2" customFormat="1" ht="28.8" x14ac:dyDescent="0.3">
      <c r="A8" s="28" t="s">
        <v>8</v>
      </c>
      <c r="B8" s="29"/>
      <c r="C8" s="30" t="s">
        <v>15</v>
      </c>
      <c r="D8" s="31">
        <v>38813.760000000002</v>
      </c>
      <c r="E8" s="31">
        <v>1347.79</v>
      </c>
      <c r="F8" s="31"/>
      <c r="G8" s="32"/>
      <c r="H8" s="33"/>
      <c r="I8" s="3"/>
      <c r="J8" s="3"/>
      <c r="L8" s="4"/>
      <c r="M8" s="4"/>
      <c r="N8" s="4"/>
      <c r="O8" s="4"/>
    </row>
    <row r="9" spans="1:15" s="2" customFormat="1" ht="28.8" x14ac:dyDescent="0.3">
      <c r="A9" s="28" t="s">
        <v>8</v>
      </c>
      <c r="B9" s="29"/>
      <c r="C9" s="30" t="s">
        <v>16</v>
      </c>
      <c r="D9" s="31">
        <v>76243.25</v>
      </c>
      <c r="E9" s="31">
        <v>2647.52</v>
      </c>
      <c r="F9" s="31"/>
      <c r="G9" s="32"/>
      <c r="H9" s="33"/>
      <c r="I9" s="3"/>
      <c r="J9" s="3"/>
      <c r="L9" s="4"/>
      <c r="M9" s="4"/>
      <c r="N9" s="4"/>
      <c r="O9" s="4"/>
    </row>
    <row r="10" spans="1:15" s="2" customFormat="1" ht="51" x14ac:dyDescent="0.2">
      <c r="A10" s="16" t="s">
        <v>17</v>
      </c>
      <c r="B10" s="17">
        <v>572000</v>
      </c>
      <c r="C10" s="18" t="s">
        <v>18</v>
      </c>
      <c r="D10" s="19">
        <f>+D11+D12+D13</f>
        <v>560263</v>
      </c>
      <c r="E10" s="19">
        <f>+E12</f>
        <v>11737</v>
      </c>
      <c r="F10" s="19">
        <v>0</v>
      </c>
      <c r="G10" s="20">
        <f>+D10+E10+F10</f>
        <v>572000</v>
      </c>
      <c r="H10" s="21">
        <v>572000</v>
      </c>
      <c r="I10" s="3"/>
      <c r="J10" s="3"/>
      <c r="L10" s="4"/>
      <c r="M10" s="4"/>
      <c r="N10" s="4"/>
      <c r="O10" s="4"/>
    </row>
    <row r="11" spans="1:15" s="2" customFormat="1" ht="11.4" x14ac:dyDescent="0.2">
      <c r="A11" s="22" t="s">
        <v>17</v>
      </c>
      <c r="B11" s="23"/>
      <c r="C11" s="24" t="s">
        <v>19</v>
      </c>
      <c r="D11" s="25">
        <v>77898.429999999993</v>
      </c>
      <c r="E11" s="25"/>
      <c r="F11" s="25"/>
      <c r="G11" s="26"/>
      <c r="H11" s="27"/>
      <c r="I11" s="3"/>
      <c r="J11" s="3"/>
      <c r="L11" s="4"/>
      <c r="M11" s="4"/>
      <c r="N11" s="4"/>
      <c r="O11" s="4"/>
    </row>
    <row r="12" spans="1:15" s="2" customFormat="1" ht="20.399999999999999" x14ac:dyDescent="0.2">
      <c r="A12" s="22" t="s">
        <v>17</v>
      </c>
      <c r="B12" s="23"/>
      <c r="C12" s="24" t="s">
        <v>20</v>
      </c>
      <c r="D12" s="25">
        <v>422323.4</v>
      </c>
      <c r="E12" s="25">
        <v>11737</v>
      </c>
      <c r="F12" s="25"/>
      <c r="G12" s="26"/>
      <c r="H12" s="27"/>
      <c r="I12" s="3"/>
      <c r="J12" s="3"/>
      <c r="L12" s="4"/>
      <c r="M12" s="4"/>
      <c r="N12" s="4"/>
      <c r="O12" s="4"/>
    </row>
    <row r="13" spans="1:15" s="2" customFormat="1" ht="20.399999999999999" x14ac:dyDescent="0.2">
      <c r="A13" s="22" t="s">
        <v>17</v>
      </c>
      <c r="B13" s="23"/>
      <c r="C13" s="24" t="s">
        <v>21</v>
      </c>
      <c r="D13" s="25">
        <v>60041.17</v>
      </c>
      <c r="E13" s="25"/>
      <c r="F13" s="25"/>
      <c r="G13" s="26"/>
      <c r="H13" s="27"/>
      <c r="I13" s="3"/>
      <c r="J13" s="3"/>
      <c r="L13" s="4"/>
      <c r="M13" s="4"/>
      <c r="N13" s="4"/>
      <c r="O13" s="4"/>
    </row>
    <row r="14" spans="1:15" s="2" customFormat="1" ht="51" x14ac:dyDescent="0.2">
      <c r="A14" s="16" t="s">
        <v>22</v>
      </c>
      <c r="B14" s="17">
        <v>231000</v>
      </c>
      <c r="C14" s="18" t="s">
        <v>23</v>
      </c>
      <c r="D14" s="19">
        <f>+D15+D16</f>
        <v>231000</v>
      </c>
      <c r="E14" s="19">
        <v>0</v>
      </c>
      <c r="F14" s="19">
        <v>0</v>
      </c>
      <c r="G14" s="20">
        <f>+D14+E14+F14</f>
        <v>231000</v>
      </c>
      <c r="H14" s="21">
        <v>231000</v>
      </c>
      <c r="I14" s="3"/>
      <c r="J14" s="3"/>
      <c r="L14" s="4"/>
      <c r="M14" s="4"/>
      <c r="N14" s="4"/>
      <c r="O14" s="4"/>
    </row>
    <row r="15" spans="1:15" s="2" customFormat="1" ht="30.6" x14ac:dyDescent="0.2">
      <c r="A15" s="22" t="s">
        <v>22</v>
      </c>
      <c r="B15" s="23"/>
      <c r="C15" s="24" t="s">
        <v>24</v>
      </c>
      <c r="D15" s="25">
        <v>184944.19</v>
      </c>
      <c r="E15" s="25"/>
      <c r="F15" s="25"/>
      <c r="G15" s="26"/>
      <c r="H15" s="27"/>
      <c r="I15" s="3"/>
      <c r="J15" s="3"/>
      <c r="L15" s="4"/>
      <c r="M15" s="4"/>
      <c r="N15" s="4"/>
      <c r="O15" s="4"/>
    </row>
    <row r="16" spans="1:15" s="2" customFormat="1" ht="20.399999999999999" x14ac:dyDescent="0.2">
      <c r="A16" s="22" t="s">
        <v>22</v>
      </c>
      <c r="B16" s="23"/>
      <c r="C16" s="24" t="s">
        <v>25</v>
      </c>
      <c r="D16" s="25">
        <v>46055.81</v>
      </c>
      <c r="E16" s="25"/>
      <c r="F16" s="25"/>
      <c r="G16" s="26"/>
      <c r="H16" s="27"/>
      <c r="I16" s="3"/>
      <c r="J16" s="3"/>
      <c r="L16" s="4"/>
      <c r="M16" s="4"/>
      <c r="N16" s="4"/>
      <c r="O16" s="4"/>
    </row>
    <row r="17" spans="1:15" s="2" customFormat="1" ht="71.400000000000006" x14ac:dyDescent="0.2">
      <c r="A17" s="16" t="s">
        <v>26</v>
      </c>
      <c r="B17" s="17">
        <v>231000</v>
      </c>
      <c r="C17" s="18" t="s">
        <v>27</v>
      </c>
      <c r="D17" s="19">
        <f>+D18+D19+D20</f>
        <v>223701.94999999998</v>
      </c>
      <c r="E17" s="19">
        <f>+E18+E19</f>
        <v>7298.05</v>
      </c>
      <c r="F17" s="19">
        <v>0</v>
      </c>
      <c r="G17" s="20">
        <f>+D17+E17+F17</f>
        <v>230999.99999999997</v>
      </c>
      <c r="H17" s="21">
        <v>231000</v>
      </c>
      <c r="I17" s="3"/>
      <c r="J17" s="3"/>
      <c r="L17" s="4"/>
      <c r="M17" s="4"/>
      <c r="N17" s="4"/>
      <c r="O17" s="4"/>
    </row>
    <row r="18" spans="1:15" s="2" customFormat="1" ht="11.4" x14ac:dyDescent="0.2">
      <c r="A18" s="22" t="s">
        <v>26</v>
      </c>
      <c r="B18" s="23"/>
      <c r="C18" s="24" t="s">
        <v>28</v>
      </c>
      <c r="D18" s="25">
        <v>164050.21</v>
      </c>
      <c r="E18" s="25">
        <v>5696.58</v>
      </c>
      <c r="F18" s="25"/>
      <c r="G18" s="26"/>
      <c r="H18" s="27"/>
      <c r="I18" s="3"/>
      <c r="J18" s="3"/>
      <c r="L18" s="4"/>
      <c r="M18" s="4"/>
      <c r="N18" s="4"/>
      <c r="O18" s="4"/>
    </row>
    <row r="19" spans="1:15" s="2" customFormat="1" ht="11.4" x14ac:dyDescent="0.2">
      <c r="A19" s="22" t="s">
        <v>26</v>
      </c>
      <c r="B19" s="23"/>
      <c r="C19" s="24" t="s">
        <v>29</v>
      </c>
      <c r="D19" s="25">
        <v>46119.14</v>
      </c>
      <c r="E19" s="25">
        <v>1601.47</v>
      </c>
      <c r="F19" s="25"/>
      <c r="G19" s="26"/>
      <c r="H19" s="27"/>
      <c r="I19" s="3"/>
      <c r="J19" s="3"/>
      <c r="L19" s="4"/>
      <c r="M19" s="4"/>
      <c r="N19" s="4"/>
      <c r="O19" s="4"/>
    </row>
    <row r="20" spans="1:15" s="2" customFormat="1" ht="11.4" x14ac:dyDescent="0.2">
      <c r="A20" s="22" t="s">
        <v>26</v>
      </c>
      <c r="B20" s="23"/>
      <c r="C20" s="24" t="s">
        <v>30</v>
      </c>
      <c r="D20" s="25">
        <v>13532.6</v>
      </c>
      <c r="E20" s="25">
        <v>0</v>
      </c>
      <c r="F20" s="25"/>
      <c r="G20" s="26"/>
      <c r="H20" s="27"/>
      <c r="I20" s="3"/>
      <c r="J20" s="3"/>
      <c r="L20" s="4"/>
      <c r="M20" s="4"/>
      <c r="N20" s="4"/>
      <c r="O20" s="4"/>
    </row>
    <row r="21" spans="1:15" s="2" customFormat="1" ht="30.6" x14ac:dyDescent="0.2">
      <c r="A21" s="34" t="s">
        <v>31</v>
      </c>
      <c r="B21" s="17">
        <v>300000</v>
      </c>
      <c r="C21" s="18" t="s">
        <v>32</v>
      </c>
      <c r="D21" s="19">
        <v>300000</v>
      </c>
      <c r="E21" s="19">
        <v>0</v>
      </c>
      <c r="F21" s="19">
        <v>0</v>
      </c>
      <c r="G21" s="20">
        <f>+D21+E21+F21</f>
        <v>300000</v>
      </c>
      <c r="H21" s="21">
        <v>300000</v>
      </c>
      <c r="I21" s="3"/>
      <c r="J21" s="3"/>
      <c r="L21" s="4"/>
      <c r="M21" s="4"/>
      <c r="N21" s="4"/>
      <c r="O21" s="4"/>
    </row>
    <row r="22" spans="1:15" s="2" customFormat="1" ht="61.2" x14ac:dyDescent="0.2">
      <c r="A22" s="34" t="s">
        <v>33</v>
      </c>
      <c r="B22" s="17">
        <v>231000</v>
      </c>
      <c r="C22" s="18" t="s">
        <v>34</v>
      </c>
      <c r="D22" s="19">
        <f>+D23+D24</f>
        <v>231000</v>
      </c>
      <c r="E22" s="19">
        <v>0</v>
      </c>
      <c r="F22" s="19">
        <v>0</v>
      </c>
      <c r="G22" s="20">
        <f>+D22+E22+F22</f>
        <v>231000</v>
      </c>
      <c r="H22" s="21">
        <v>231000</v>
      </c>
      <c r="I22" s="3"/>
      <c r="J22" s="3"/>
      <c r="L22" s="4"/>
      <c r="M22" s="4"/>
      <c r="N22" s="4"/>
      <c r="O22" s="4"/>
    </row>
    <row r="23" spans="1:15" s="2" customFormat="1" ht="30.6" x14ac:dyDescent="0.2">
      <c r="A23" s="35" t="s">
        <v>33</v>
      </c>
      <c r="B23" s="23"/>
      <c r="C23" s="24" t="s">
        <v>35</v>
      </c>
      <c r="D23" s="25">
        <v>69659.850000000006</v>
      </c>
      <c r="E23" s="25"/>
      <c r="F23" s="25"/>
      <c r="G23" s="26"/>
      <c r="H23" s="27"/>
      <c r="I23" s="3"/>
      <c r="J23" s="3"/>
      <c r="L23" s="4"/>
      <c r="M23" s="4"/>
      <c r="N23" s="4"/>
      <c r="O23" s="4"/>
    </row>
    <row r="24" spans="1:15" s="2" customFormat="1" ht="30.6" x14ac:dyDescent="0.2">
      <c r="A24" s="35" t="s">
        <v>33</v>
      </c>
      <c r="B24" s="23"/>
      <c r="C24" s="24" t="s">
        <v>36</v>
      </c>
      <c r="D24" s="25">
        <v>161340.15</v>
      </c>
      <c r="E24" s="25"/>
      <c r="F24" s="25"/>
      <c r="G24" s="26"/>
      <c r="H24" s="27"/>
      <c r="I24" s="3"/>
      <c r="J24" s="3"/>
      <c r="L24" s="4"/>
      <c r="M24" s="4"/>
      <c r="N24" s="4"/>
      <c r="O24" s="4"/>
    </row>
    <row r="25" spans="1:15" s="2" customFormat="1" ht="30.6" x14ac:dyDescent="0.2">
      <c r="A25" s="16" t="s">
        <v>37</v>
      </c>
      <c r="B25" s="17">
        <v>300000</v>
      </c>
      <c r="C25" s="18" t="s">
        <v>38</v>
      </c>
      <c r="D25" s="19">
        <v>291891.34000000003</v>
      </c>
      <c r="E25" s="19">
        <v>8108.66</v>
      </c>
      <c r="F25" s="19">
        <v>0</v>
      </c>
      <c r="G25" s="20">
        <f>+D25+E25+F25</f>
        <v>300000</v>
      </c>
      <c r="H25" s="21">
        <v>300000</v>
      </c>
      <c r="I25" s="3"/>
      <c r="J25" s="3"/>
      <c r="L25" s="4"/>
      <c r="M25" s="4"/>
      <c r="N25" s="4"/>
      <c r="O25" s="4"/>
    </row>
    <row r="26" spans="1:15" s="2" customFormat="1" ht="244.8" x14ac:dyDescent="0.3">
      <c r="A26" s="10" t="s">
        <v>39</v>
      </c>
      <c r="B26" s="11">
        <v>372000</v>
      </c>
      <c r="C26" s="12" t="s">
        <v>40</v>
      </c>
      <c r="D26" s="13">
        <f>+D27+D28</f>
        <v>374577.04</v>
      </c>
      <c r="E26" s="13">
        <f>+E27+E28</f>
        <v>10407.76</v>
      </c>
      <c r="F26" s="13">
        <v>0</v>
      </c>
      <c r="G26" s="14">
        <f>+D26+E26+F26</f>
        <v>384984.8</v>
      </c>
      <c r="H26" s="15">
        <v>372000</v>
      </c>
      <c r="I26" s="3"/>
      <c r="J26" s="3"/>
      <c r="L26" s="4"/>
      <c r="M26" s="4"/>
      <c r="N26" s="4"/>
      <c r="O26" s="4"/>
    </row>
    <row r="27" spans="1:15" s="2" customFormat="1" ht="187.2" x14ac:dyDescent="0.3">
      <c r="A27" s="28" t="s">
        <v>39</v>
      </c>
      <c r="B27" s="29"/>
      <c r="C27" s="30" t="s">
        <v>41</v>
      </c>
      <c r="D27" s="31">
        <v>273784.03999999998</v>
      </c>
      <c r="E27" s="31">
        <v>7607.76</v>
      </c>
      <c r="F27" s="31"/>
      <c r="G27" s="32"/>
      <c r="H27" s="33"/>
      <c r="I27" s="3"/>
      <c r="J27" s="3"/>
      <c r="L27" s="4"/>
      <c r="M27" s="4"/>
      <c r="N27" s="4"/>
      <c r="O27" s="4"/>
    </row>
    <row r="28" spans="1:15" s="2" customFormat="1" ht="57.6" x14ac:dyDescent="0.3">
      <c r="A28" s="28" t="s">
        <v>39</v>
      </c>
      <c r="B28" s="29"/>
      <c r="C28" s="30" t="s">
        <v>42</v>
      </c>
      <c r="D28" s="31">
        <v>100793</v>
      </c>
      <c r="E28" s="31">
        <v>2800</v>
      </c>
      <c r="F28" s="31"/>
      <c r="G28" s="32"/>
      <c r="H28" s="33"/>
      <c r="I28" s="3"/>
      <c r="J28" s="3"/>
      <c r="L28" s="4"/>
      <c r="M28" s="4"/>
      <c r="N28" s="4"/>
      <c r="O28" s="4"/>
    </row>
    <row r="29" spans="1:15" s="2" customFormat="1" ht="72" x14ac:dyDescent="0.3">
      <c r="A29" s="10" t="s">
        <v>43</v>
      </c>
      <c r="B29" s="11">
        <v>231000</v>
      </c>
      <c r="C29" s="12" t="s">
        <v>44</v>
      </c>
      <c r="D29" s="13">
        <f>+D30+D31</f>
        <v>231000</v>
      </c>
      <c r="E29" s="13">
        <v>0</v>
      </c>
      <c r="F29" s="13">
        <v>0</v>
      </c>
      <c r="G29" s="14">
        <f>+D29+E29+F29</f>
        <v>231000</v>
      </c>
      <c r="H29" s="15">
        <v>231000</v>
      </c>
      <c r="I29" s="3"/>
      <c r="J29" s="3"/>
      <c r="L29" s="4"/>
      <c r="M29" s="4"/>
      <c r="N29" s="4"/>
      <c r="O29" s="4"/>
    </row>
    <row r="30" spans="1:15" s="2" customFormat="1" ht="28.8" x14ac:dyDescent="0.3">
      <c r="A30" s="28" t="s">
        <v>43</v>
      </c>
      <c r="B30" s="29"/>
      <c r="C30" s="30" t="s">
        <v>45</v>
      </c>
      <c r="D30" s="31">
        <v>66059.990000000005</v>
      </c>
      <c r="E30" s="31"/>
      <c r="F30" s="31"/>
      <c r="G30" s="32"/>
      <c r="H30" s="33"/>
      <c r="I30" s="3"/>
      <c r="J30" s="3"/>
      <c r="L30" s="4"/>
      <c r="M30" s="4"/>
      <c r="N30" s="4"/>
      <c r="O30" s="4"/>
    </row>
    <row r="31" spans="1:15" s="2" customFormat="1" ht="28.8" x14ac:dyDescent="0.3">
      <c r="A31" s="28" t="s">
        <v>43</v>
      </c>
      <c r="B31" s="29"/>
      <c r="C31" s="30" t="s">
        <v>46</v>
      </c>
      <c r="D31" s="31">
        <v>164940.01</v>
      </c>
      <c r="E31" s="31"/>
      <c r="F31" s="31"/>
      <c r="G31" s="32"/>
      <c r="H31" s="33"/>
      <c r="I31" s="3"/>
      <c r="J31" s="3"/>
      <c r="L31" s="4"/>
      <c r="M31" s="4"/>
      <c r="N31" s="4"/>
      <c r="O31" s="4"/>
    </row>
    <row r="32" spans="1:15" s="2" customFormat="1" ht="30.6" x14ac:dyDescent="0.2">
      <c r="A32" s="34" t="s">
        <v>47</v>
      </c>
      <c r="B32" s="17">
        <v>200000</v>
      </c>
      <c r="C32" s="18" t="s">
        <v>48</v>
      </c>
      <c r="D32" s="19">
        <v>194594.24</v>
      </c>
      <c r="E32" s="19">
        <v>5405.76</v>
      </c>
      <c r="F32" s="19">
        <v>0</v>
      </c>
      <c r="G32" s="20">
        <f>+D32+E32+F32</f>
        <v>200000</v>
      </c>
      <c r="H32" s="21">
        <v>200000</v>
      </c>
      <c r="I32" s="3"/>
      <c r="J32" s="3"/>
      <c r="L32" s="4"/>
      <c r="M32" s="4"/>
      <c r="N32" s="4"/>
      <c r="O32" s="4"/>
    </row>
    <row r="33" spans="1:15" s="2" customFormat="1" ht="91.8" x14ac:dyDescent="0.2">
      <c r="A33" s="16" t="s">
        <v>49</v>
      </c>
      <c r="B33" s="17">
        <v>231000</v>
      </c>
      <c r="C33" s="18" t="s">
        <v>50</v>
      </c>
      <c r="D33" s="19">
        <f>+D34+D35+D36+D37</f>
        <v>224072.8</v>
      </c>
      <c r="E33" s="19">
        <f>+E34+E35+E36</f>
        <v>6927.2000000000007</v>
      </c>
      <c r="F33" s="19">
        <v>0</v>
      </c>
      <c r="G33" s="20">
        <f>+D33+E33+F33</f>
        <v>231000</v>
      </c>
      <c r="H33" s="21">
        <v>231000</v>
      </c>
      <c r="I33" s="3"/>
      <c r="J33" s="3"/>
      <c r="L33" s="4"/>
      <c r="M33" s="4"/>
      <c r="N33" s="4"/>
      <c r="O33" s="4"/>
    </row>
    <row r="34" spans="1:15" s="2" customFormat="1" ht="20.399999999999999" x14ac:dyDescent="0.2">
      <c r="A34" s="22" t="s">
        <v>49</v>
      </c>
      <c r="B34" s="23"/>
      <c r="C34" s="24" t="s">
        <v>51</v>
      </c>
      <c r="D34" s="25">
        <v>48400</v>
      </c>
      <c r="E34" s="25">
        <v>1680.67</v>
      </c>
      <c r="F34" s="25"/>
      <c r="G34" s="26"/>
      <c r="H34" s="27"/>
      <c r="I34" s="3"/>
      <c r="J34" s="3"/>
      <c r="L34" s="4"/>
      <c r="M34" s="4"/>
      <c r="N34" s="4"/>
      <c r="O34" s="4"/>
    </row>
    <row r="35" spans="1:15" ht="41.4" x14ac:dyDescent="0.25">
      <c r="A35" s="22" t="s">
        <v>49</v>
      </c>
      <c r="B35" s="23"/>
      <c r="C35" s="24" t="s">
        <v>52</v>
      </c>
      <c r="D35" s="25">
        <v>72118.23</v>
      </c>
      <c r="E35" s="25">
        <v>2504.2800000000002</v>
      </c>
      <c r="F35" s="25"/>
      <c r="G35" s="26"/>
      <c r="H35" s="27"/>
      <c r="N35" s="4"/>
      <c r="O35" s="4"/>
    </row>
    <row r="36" spans="1:15" ht="31.2" x14ac:dyDescent="0.25">
      <c r="A36" s="22" t="s">
        <v>49</v>
      </c>
      <c r="B36" s="23"/>
      <c r="C36" s="24" t="s">
        <v>53</v>
      </c>
      <c r="D36" s="25">
        <v>78971.23</v>
      </c>
      <c r="E36" s="25">
        <v>2742.25</v>
      </c>
      <c r="F36" s="25"/>
      <c r="G36" s="26"/>
      <c r="H36" s="27"/>
      <c r="N36" s="4"/>
      <c r="O36" s="4"/>
    </row>
    <row r="37" spans="1:15" x14ac:dyDescent="0.25">
      <c r="A37" s="22" t="s">
        <v>49</v>
      </c>
      <c r="B37" s="23"/>
      <c r="C37" s="24" t="s">
        <v>54</v>
      </c>
      <c r="D37" s="25">
        <v>24583.34</v>
      </c>
      <c r="E37" s="25"/>
      <c r="F37" s="25"/>
      <c r="G37" s="26"/>
      <c r="H37" s="27"/>
      <c r="N37" s="4"/>
      <c r="O37" s="4"/>
    </row>
    <row r="38" spans="1:15" x14ac:dyDescent="0.25">
      <c r="A38" s="34" t="s">
        <v>55</v>
      </c>
      <c r="B38" s="17">
        <v>200000</v>
      </c>
      <c r="C38" s="18" t="s">
        <v>56</v>
      </c>
      <c r="D38" s="19">
        <v>193293.37</v>
      </c>
      <c r="E38" s="19">
        <v>6706.63</v>
      </c>
      <c r="F38" s="19">
        <v>0</v>
      </c>
      <c r="G38" s="20">
        <f>+D38+E38+F38</f>
        <v>200000</v>
      </c>
      <c r="H38" s="21">
        <v>200000</v>
      </c>
      <c r="N38" s="4"/>
      <c r="O38" s="4"/>
    </row>
    <row r="39" spans="1:15" ht="61.8" x14ac:dyDescent="0.25">
      <c r="A39" s="16" t="s">
        <v>57</v>
      </c>
      <c r="B39" s="17">
        <v>200000</v>
      </c>
      <c r="C39" s="18" t="s">
        <v>58</v>
      </c>
      <c r="D39" s="19">
        <f>+D40+D41+D42</f>
        <v>200003.12</v>
      </c>
      <c r="E39" s="19">
        <v>0</v>
      </c>
      <c r="F39" s="19">
        <v>0</v>
      </c>
      <c r="G39" s="20">
        <f>+D39+E39+F39</f>
        <v>200003.12</v>
      </c>
      <c r="H39" s="21">
        <v>200000</v>
      </c>
      <c r="N39" s="4"/>
      <c r="O39" s="4"/>
    </row>
    <row r="40" spans="1:15" ht="31.2" x14ac:dyDescent="0.25">
      <c r="A40" s="22" t="s">
        <v>57</v>
      </c>
      <c r="B40" s="23"/>
      <c r="C40" s="24" t="s">
        <v>59</v>
      </c>
      <c r="D40" s="25">
        <v>151000</v>
      </c>
      <c r="E40" s="25"/>
      <c r="F40" s="25"/>
      <c r="G40" s="26"/>
      <c r="H40" s="27"/>
      <c r="N40" s="4"/>
      <c r="O40" s="4"/>
    </row>
    <row r="41" spans="1:15" x14ac:dyDescent="0.25">
      <c r="A41" s="22" t="s">
        <v>57</v>
      </c>
      <c r="B41" s="23"/>
      <c r="C41" s="24" t="s">
        <v>60</v>
      </c>
      <c r="D41" s="25">
        <v>9003.1200000000008</v>
      </c>
      <c r="E41" s="25"/>
      <c r="F41" s="25"/>
      <c r="G41" s="26"/>
      <c r="H41" s="27"/>
      <c r="N41" s="4"/>
      <c r="O41" s="4"/>
    </row>
    <row r="42" spans="1:15" ht="31.2" x14ac:dyDescent="0.25">
      <c r="A42" s="22" t="s">
        <v>57</v>
      </c>
      <c r="B42" s="23"/>
      <c r="C42" s="24" t="s">
        <v>61</v>
      </c>
      <c r="D42" s="25">
        <v>40000</v>
      </c>
      <c r="E42" s="25"/>
      <c r="F42" s="25"/>
      <c r="G42" s="26"/>
      <c r="H42" s="27"/>
      <c r="N42" s="4"/>
      <c r="O42" s="4"/>
    </row>
    <row r="43" spans="1:15" ht="21" x14ac:dyDescent="0.25">
      <c r="A43" s="34" t="s">
        <v>62</v>
      </c>
      <c r="B43" s="17">
        <v>300000</v>
      </c>
      <c r="C43" s="18" t="s">
        <v>63</v>
      </c>
      <c r="D43" s="19">
        <v>365601.8</v>
      </c>
      <c r="E43" s="19">
        <v>0</v>
      </c>
      <c r="F43" s="19">
        <v>0</v>
      </c>
      <c r="G43" s="20">
        <f>+D43+E43+F43</f>
        <v>365601.8</v>
      </c>
      <c r="H43" s="21">
        <v>300000</v>
      </c>
      <c r="N43" s="4"/>
      <c r="O43" s="4"/>
    </row>
    <row r="44" spans="1:15" ht="57.6" x14ac:dyDescent="0.3">
      <c r="A44" s="10" t="s">
        <v>64</v>
      </c>
      <c r="B44" s="11">
        <v>200000</v>
      </c>
      <c r="C44" s="12" t="s">
        <v>65</v>
      </c>
      <c r="D44" s="13">
        <v>194594.24</v>
      </c>
      <c r="E44" s="13">
        <v>5405.77</v>
      </c>
      <c r="F44" s="13">
        <v>0</v>
      </c>
      <c r="G44" s="14">
        <f>+D44+E44+F44</f>
        <v>200000.00999999998</v>
      </c>
      <c r="H44" s="15">
        <v>200000</v>
      </c>
      <c r="N44" s="4"/>
      <c r="O44" s="4"/>
    </row>
    <row r="45" spans="1:15" ht="41.4" x14ac:dyDescent="0.25">
      <c r="A45" s="16" t="s">
        <v>66</v>
      </c>
      <c r="B45" s="17">
        <v>231000</v>
      </c>
      <c r="C45" s="18" t="s">
        <v>67</v>
      </c>
      <c r="D45" s="19">
        <v>349617.96</v>
      </c>
      <c r="E45" s="19">
        <v>0</v>
      </c>
      <c r="F45" s="19">
        <v>0</v>
      </c>
      <c r="G45" s="20">
        <f>+D45+E45+F45</f>
        <v>349617.96</v>
      </c>
      <c r="H45" s="21">
        <v>231000</v>
      </c>
      <c r="N45" s="4"/>
      <c r="O45" s="4"/>
    </row>
    <row r="46" spans="1:15" ht="51.6" x14ac:dyDescent="0.25">
      <c r="A46" s="34" t="s">
        <v>68</v>
      </c>
      <c r="B46" s="17">
        <v>231000</v>
      </c>
      <c r="C46" s="18" t="s">
        <v>69</v>
      </c>
      <c r="D46" s="19">
        <v>231000</v>
      </c>
      <c r="E46" s="19">
        <v>0</v>
      </c>
      <c r="F46" s="19">
        <v>0</v>
      </c>
      <c r="G46" s="20">
        <f>+D46+E46+F46</f>
        <v>231000</v>
      </c>
      <c r="H46" s="21">
        <v>231000</v>
      </c>
      <c r="N46" s="4"/>
      <c r="O46" s="4"/>
    </row>
    <row r="47" spans="1:15" ht="92.4" x14ac:dyDescent="0.25">
      <c r="A47" s="16" t="s">
        <v>70</v>
      </c>
      <c r="B47" s="17">
        <v>300000</v>
      </c>
      <c r="C47" s="18" t="s">
        <v>71</v>
      </c>
      <c r="D47" s="19">
        <f>+D48+D49+D50+D51+D52</f>
        <v>291982.84999999998</v>
      </c>
      <c r="E47" s="19">
        <f>+E48+E49+E50+E51</f>
        <v>8017.15</v>
      </c>
      <c r="F47" s="19">
        <v>0</v>
      </c>
      <c r="G47" s="20">
        <f>+D47+E47+F47</f>
        <v>300000</v>
      </c>
      <c r="H47" s="21">
        <v>300000</v>
      </c>
      <c r="N47" s="4"/>
      <c r="O47" s="4"/>
    </row>
    <row r="48" spans="1:15" ht="21" x14ac:dyDescent="0.25">
      <c r="A48" s="22" t="s">
        <v>70</v>
      </c>
      <c r="B48" s="23"/>
      <c r="C48" s="24" t="s">
        <v>72</v>
      </c>
      <c r="D48" s="25">
        <v>63875.91</v>
      </c>
      <c r="E48" s="25">
        <v>2218.0700000000002</v>
      </c>
      <c r="F48" s="25"/>
      <c r="G48" s="26"/>
      <c r="H48" s="27"/>
      <c r="N48" s="4"/>
      <c r="O48" s="4"/>
    </row>
    <row r="49" spans="1:15" ht="31.2" x14ac:dyDescent="0.25">
      <c r="A49" s="22" t="s">
        <v>70</v>
      </c>
      <c r="B49" s="23"/>
      <c r="C49" s="24" t="s">
        <v>73</v>
      </c>
      <c r="D49" s="25">
        <v>48202.239999999998</v>
      </c>
      <c r="E49" s="25">
        <v>1673.81</v>
      </c>
      <c r="F49" s="25"/>
      <c r="G49" s="26"/>
      <c r="H49" s="27"/>
      <c r="N49" s="4"/>
      <c r="O49" s="4"/>
    </row>
    <row r="50" spans="1:15" ht="21" x14ac:dyDescent="0.25">
      <c r="A50" s="22" t="s">
        <v>70</v>
      </c>
      <c r="B50" s="23"/>
      <c r="C50" s="24" t="s">
        <v>74</v>
      </c>
      <c r="D50" s="25">
        <v>23911.62</v>
      </c>
      <c r="E50" s="25">
        <v>830.32</v>
      </c>
      <c r="F50" s="25"/>
      <c r="G50" s="26"/>
      <c r="H50" s="27"/>
      <c r="N50" s="4"/>
      <c r="O50" s="4"/>
    </row>
    <row r="51" spans="1:15" ht="21" x14ac:dyDescent="0.25">
      <c r="A51" s="22" t="s">
        <v>70</v>
      </c>
      <c r="B51" s="23"/>
      <c r="C51" s="24" t="s">
        <v>75</v>
      </c>
      <c r="D51" s="25">
        <v>94888.08</v>
      </c>
      <c r="E51" s="25">
        <v>3294.95</v>
      </c>
      <c r="F51" s="25"/>
      <c r="G51" s="26"/>
      <c r="H51" s="27"/>
      <c r="N51" s="4"/>
      <c r="O51" s="4"/>
    </row>
    <row r="52" spans="1:15" x14ac:dyDescent="0.25">
      <c r="A52" s="22" t="s">
        <v>70</v>
      </c>
      <c r="B52" s="23"/>
      <c r="C52" s="24" t="s">
        <v>76</v>
      </c>
      <c r="D52" s="25">
        <v>61105</v>
      </c>
      <c r="E52" s="25"/>
      <c r="F52" s="25"/>
      <c r="G52" s="26"/>
      <c r="H52" s="27"/>
      <c r="N52" s="4"/>
      <c r="O52" s="4"/>
    </row>
    <row r="53" spans="1:15" ht="21" x14ac:dyDescent="0.25">
      <c r="A53" s="34" t="s">
        <v>77</v>
      </c>
      <c r="B53" s="17">
        <v>372000</v>
      </c>
      <c r="C53" s="18" t="s">
        <v>78</v>
      </c>
      <c r="D53" s="19">
        <v>359515.94</v>
      </c>
      <c r="E53" s="19">
        <v>12484.06</v>
      </c>
      <c r="F53" s="19">
        <v>0</v>
      </c>
      <c r="G53" s="20">
        <f>+D53+E53+F53</f>
        <v>372000</v>
      </c>
      <c r="H53" s="21">
        <v>372000</v>
      </c>
      <c r="N53" s="4"/>
      <c r="O53" s="4"/>
    </row>
    <row r="54" spans="1:15" ht="158.4" x14ac:dyDescent="0.3">
      <c r="A54" s="10" t="s">
        <v>79</v>
      </c>
      <c r="B54" s="11">
        <v>372000</v>
      </c>
      <c r="C54" s="12" t="s">
        <v>80</v>
      </c>
      <c r="D54" s="13">
        <f>SUM(D55:D59)</f>
        <v>372000</v>
      </c>
      <c r="E54" s="13">
        <v>0</v>
      </c>
      <c r="F54" s="13">
        <v>0</v>
      </c>
      <c r="G54" s="14">
        <f>+D54+E54+F54</f>
        <v>372000</v>
      </c>
      <c r="H54" s="15">
        <v>372000</v>
      </c>
      <c r="N54" s="4"/>
      <c r="O54" s="4"/>
    </row>
    <row r="55" spans="1:15" ht="43.2" x14ac:dyDescent="0.3">
      <c r="A55" s="28" t="s">
        <v>79</v>
      </c>
      <c r="B55" s="29"/>
      <c r="C55" s="30" t="s">
        <v>81</v>
      </c>
      <c r="D55" s="31">
        <v>18406.240000000002</v>
      </c>
      <c r="E55" s="31"/>
      <c r="F55" s="31"/>
      <c r="G55" s="32"/>
      <c r="H55" s="33"/>
      <c r="N55" s="4"/>
      <c r="O55" s="4"/>
    </row>
    <row r="56" spans="1:15" ht="28.8" x14ac:dyDescent="0.3">
      <c r="A56" s="28" t="s">
        <v>79</v>
      </c>
      <c r="B56" s="29"/>
      <c r="C56" s="30" t="s">
        <v>82</v>
      </c>
      <c r="D56" s="31">
        <v>32489.75</v>
      </c>
      <c r="E56" s="31"/>
      <c r="F56" s="31"/>
      <c r="G56" s="32"/>
      <c r="H56" s="33"/>
      <c r="N56" s="4"/>
      <c r="O56" s="4"/>
    </row>
    <row r="57" spans="1:15" ht="28.8" x14ac:dyDescent="0.3">
      <c r="A57" s="28" t="s">
        <v>79</v>
      </c>
      <c r="B57" s="29"/>
      <c r="C57" s="30" t="s">
        <v>83</v>
      </c>
      <c r="D57" s="31">
        <v>24117.72</v>
      </c>
      <c r="E57" s="31"/>
      <c r="F57" s="31"/>
      <c r="G57" s="32"/>
      <c r="H57" s="33"/>
      <c r="N57" s="4"/>
      <c r="O57" s="4"/>
    </row>
    <row r="58" spans="1:15" ht="43.2" x14ac:dyDescent="0.3">
      <c r="A58" s="28" t="s">
        <v>79</v>
      </c>
      <c r="B58" s="29"/>
      <c r="C58" s="30" t="s">
        <v>84</v>
      </c>
      <c r="D58" s="31">
        <v>8500</v>
      </c>
      <c r="E58" s="31"/>
      <c r="F58" s="31"/>
      <c r="G58" s="32"/>
      <c r="H58" s="33"/>
      <c r="N58" s="4"/>
      <c r="O58" s="4"/>
    </row>
    <row r="59" spans="1:15" ht="43.2" x14ac:dyDescent="0.3">
      <c r="A59" s="28" t="s">
        <v>79</v>
      </c>
      <c r="B59" s="29"/>
      <c r="C59" s="30" t="s">
        <v>85</v>
      </c>
      <c r="D59" s="31">
        <v>288486.28999999998</v>
      </c>
      <c r="E59" s="31"/>
      <c r="F59" s="31"/>
      <c r="G59" s="32"/>
      <c r="H59" s="33"/>
      <c r="N59" s="4"/>
      <c r="O59" s="4"/>
    </row>
    <row r="60" spans="1:15" ht="21" x14ac:dyDescent="0.25">
      <c r="A60" s="34" t="s">
        <v>86</v>
      </c>
      <c r="B60" s="17">
        <v>200000</v>
      </c>
      <c r="C60" s="18" t="s">
        <v>87</v>
      </c>
      <c r="D60" s="19">
        <v>191940</v>
      </c>
      <c r="E60" s="19">
        <v>6661.16</v>
      </c>
      <c r="F60" s="19">
        <v>0</v>
      </c>
      <c r="G60" s="20">
        <f>+D60+E60+F60</f>
        <v>198601.16</v>
      </c>
      <c r="H60" s="21">
        <v>198601.16</v>
      </c>
      <c r="N60" s="4"/>
      <c r="O60" s="4"/>
    </row>
    <row r="61" spans="1:15" ht="112.8" x14ac:dyDescent="0.25">
      <c r="A61" s="16" t="s">
        <v>88</v>
      </c>
      <c r="B61" s="17">
        <v>231000</v>
      </c>
      <c r="C61" s="18" t="s">
        <v>89</v>
      </c>
      <c r="D61" s="19">
        <f>+D62+D63+D64</f>
        <v>225444.15999999997</v>
      </c>
      <c r="E61" s="19">
        <f>+E62+E63+E64</f>
        <v>5555.84</v>
      </c>
      <c r="F61" s="19">
        <v>0</v>
      </c>
      <c r="G61" s="20">
        <f>+D61+E61+F61</f>
        <v>230999.99999999997</v>
      </c>
      <c r="H61" s="21">
        <v>231000</v>
      </c>
      <c r="N61" s="4"/>
      <c r="O61" s="4"/>
    </row>
    <row r="62" spans="1:15" ht="41.4" x14ac:dyDescent="0.25">
      <c r="A62" s="22" t="s">
        <v>88</v>
      </c>
      <c r="B62" s="23"/>
      <c r="C62" s="24" t="s">
        <v>90</v>
      </c>
      <c r="D62" s="25">
        <v>60700</v>
      </c>
      <c r="E62" s="25">
        <v>2107.79</v>
      </c>
      <c r="F62" s="25"/>
      <c r="G62" s="26"/>
      <c r="H62" s="27"/>
      <c r="N62" s="4"/>
      <c r="O62" s="4"/>
    </row>
    <row r="63" spans="1:15" ht="51.6" x14ac:dyDescent="0.25">
      <c r="A63" s="22" t="s">
        <v>88</v>
      </c>
      <c r="B63" s="23"/>
      <c r="C63" s="24" t="s">
        <v>91</v>
      </c>
      <c r="D63" s="25">
        <v>38555.49</v>
      </c>
      <c r="E63" s="25">
        <v>1071.06</v>
      </c>
      <c r="F63" s="25"/>
      <c r="G63" s="26"/>
      <c r="H63" s="27"/>
      <c r="N63" s="4"/>
      <c r="O63" s="4"/>
    </row>
    <row r="64" spans="1:15" ht="31.2" x14ac:dyDescent="0.25">
      <c r="A64" s="22" t="s">
        <v>88</v>
      </c>
      <c r="B64" s="23"/>
      <c r="C64" s="24" t="s">
        <v>92</v>
      </c>
      <c r="D64" s="25">
        <v>126188.67</v>
      </c>
      <c r="E64" s="25">
        <v>2376.9899999999998</v>
      </c>
      <c r="F64" s="25"/>
      <c r="G64" s="26"/>
      <c r="H64" s="27"/>
      <c r="N64" s="4"/>
      <c r="O64" s="4"/>
    </row>
    <row r="65" spans="1:15" x14ac:dyDescent="0.25">
      <c r="A65" s="16" t="s">
        <v>93</v>
      </c>
      <c r="B65" s="17">
        <v>372000</v>
      </c>
      <c r="C65" s="18" t="s">
        <v>94</v>
      </c>
      <c r="D65" s="19">
        <v>372000</v>
      </c>
      <c r="E65" s="19">
        <v>0</v>
      </c>
      <c r="F65" s="19">
        <v>0</v>
      </c>
      <c r="G65" s="20">
        <f>+D65+E65+F65</f>
        <v>372000</v>
      </c>
      <c r="H65" s="21">
        <v>372000</v>
      </c>
      <c r="N65" s="4"/>
      <c r="O65" s="4"/>
    </row>
    <row r="66" spans="1:15" ht="21" x14ac:dyDescent="0.25">
      <c r="A66" s="16" t="s">
        <v>95</v>
      </c>
      <c r="B66" s="17">
        <v>200000</v>
      </c>
      <c r="C66" s="18" t="s">
        <v>96</v>
      </c>
      <c r="D66" s="19">
        <v>172716.54</v>
      </c>
      <c r="E66" s="19">
        <v>5997</v>
      </c>
      <c r="F66" s="19">
        <v>21286.46</v>
      </c>
      <c r="G66" s="20">
        <f>+D66+E66+F66</f>
        <v>200000</v>
      </c>
      <c r="H66" s="21">
        <v>200000</v>
      </c>
      <c r="N66" s="4"/>
      <c r="O66" s="4"/>
    </row>
    <row r="67" spans="1:15" ht="51.6" x14ac:dyDescent="0.25">
      <c r="A67" s="16" t="s">
        <v>97</v>
      </c>
      <c r="B67" s="17">
        <v>231000</v>
      </c>
      <c r="C67" s="18" t="s">
        <v>98</v>
      </c>
      <c r="D67" s="19">
        <f>+D68+D69</f>
        <v>223644.57</v>
      </c>
      <c r="E67" s="19">
        <f>+E68+E69</f>
        <v>7355.43</v>
      </c>
      <c r="F67" s="19">
        <v>0</v>
      </c>
      <c r="G67" s="20">
        <f>+D67+E67+F67</f>
        <v>231000</v>
      </c>
      <c r="H67" s="21">
        <v>231000</v>
      </c>
      <c r="N67" s="4"/>
      <c r="O67" s="4"/>
    </row>
    <row r="68" spans="1:15" ht="21" x14ac:dyDescent="0.25">
      <c r="A68" s="22" t="s">
        <v>97</v>
      </c>
      <c r="B68" s="23"/>
      <c r="C68" s="24" t="s">
        <v>99</v>
      </c>
      <c r="D68" s="25">
        <v>43711.13</v>
      </c>
      <c r="E68" s="25">
        <v>1500</v>
      </c>
      <c r="F68" s="25"/>
      <c r="G68" s="26"/>
      <c r="H68" s="27"/>
      <c r="N68" s="4"/>
      <c r="O68" s="4"/>
    </row>
    <row r="69" spans="1:15" ht="31.2" x14ac:dyDescent="0.25">
      <c r="A69" s="22" t="s">
        <v>97</v>
      </c>
      <c r="B69" s="23"/>
      <c r="C69" s="24" t="s">
        <v>100</v>
      </c>
      <c r="D69" s="25">
        <v>179933.44</v>
      </c>
      <c r="E69" s="25">
        <v>5855.43</v>
      </c>
      <c r="F69" s="25"/>
      <c r="G69" s="26"/>
      <c r="H69" s="27"/>
      <c r="N69" s="4"/>
      <c r="O69" s="4"/>
    </row>
    <row r="70" spans="1:15" ht="92.4" x14ac:dyDescent="0.25">
      <c r="A70" s="34" t="s">
        <v>101</v>
      </c>
      <c r="B70" s="17">
        <v>300000</v>
      </c>
      <c r="C70" s="18" t="s">
        <v>102</v>
      </c>
      <c r="D70" s="19">
        <f>+D71+D72+D73</f>
        <v>290975</v>
      </c>
      <c r="E70" s="19">
        <f>+E71+E72+E73</f>
        <v>9025</v>
      </c>
      <c r="F70" s="19">
        <v>0</v>
      </c>
      <c r="G70" s="20">
        <f>+D70+E70+F70</f>
        <v>300000</v>
      </c>
      <c r="H70" s="21">
        <v>300000</v>
      </c>
      <c r="N70" s="4"/>
      <c r="O70" s="4"/>
    </row>
    <row r="71" spans="1:15" ht="41.4" x14ac:dyDescent="0.25">
      <c r="A71" s="35" t="s">
        <v>101</v>
      </c>
      <c r="B71" s="23"/>
      <c r="C71" s="24" t="s">
        <v>103</v>
      </c>
      <c r="D71" s="25">
        <v>193900</v>
      </c>
      <c r="E71" s="25">
        <v>6500</v>
      </c>
      <c r="F71" s="25"/>
      <c r="G71" s="26"/>
      <c r="H71" s="27"/>
      <c r="N71" s="4"/>
      <c r="O71" s="4"/>
    </row>
    <row r="72" spans="1:15" ht="41.4" x14ac:dyDescent="0.25">
      <c r="A72" s="35" t="s">
        <v>101</v>
      </c>
      <c r="B72" s="23"/>
      <c r="C72" s="24" t="s">
        <v>104</v>
      </c>
      <c r="D72" s="25">
        <v>47109.21</v>
      </c>
      <c r="E72" s="25">
        <v>1025</v>
      </c>
      <c r="F72" s="25"/>
      <c r="G72" s="26"/>
      <c r="H72" s="27"/>
      <c r="N72" s="4"/>
      <c r="O72" s="4"/>
    </row>
    <row r="73" spans="1:15" ht="31.2" x14ac:dyDescent="0.25">
      <c r="A73" s="35" t="s">
        <v>101</v>
      </c>
      <c r="B73" s="23"/>
      <c r="C73" s="24" t="s">
        <v>105</v>
      </c>
      <c r="D73" s="25">
        <v>49965.79</v>
      </c>
      <c r="E73" s="25">
        <v>1500</v>
      </c>
      <c r="F73" s="25"/>
      <c r="G73" s="26"/>
      <c r="H73" s="27"/>
      <c r="N73" s="4"/>
      <c r="O73" s="4"/>
    </row>
    <row r="74" spans="1:15" ht="28.8" x14ac:dyDescent="0.3">
      <c r="A74" s="10" t="s">
        <v>106</v>
      </c>
      <c r="B74" s="11">
        <v>200000</v>
      </c>
      <c r="C74" s="12" t="s">
        <v>107</v>
      </c>
      <c r="D74" s="13">
        <v>134195.28</v>
      </c>
      <c r="E74" s="13">
        <v>4659</v>
      </c>
      <c r="F74" s="13">
        <v>61145.72</v>
      </c>
      <c r="G74" s="14">
        <f>+D74+E74+F74</f>
        <v>200000</v>
      </c>
      <c r="H74" s="15">
        <v>200000</v>
      </c>
      <c r="N74" s="4"/>
      <c r="O74" s="4"/>
    </row>
    <row r="75" spans="1:15" ht="115.2" x14ac:dyDescent="0.3">
      <c r="A75" s="10" t="s">
        <v>108</v>
      </c>
      <c r="B75" s="11">
        <v>372000</v>
      </c>
      <c r="C75" s="12" t="s">
        <v>109</v>
      </c>
      <c r="D75" s="13">
        <f>+D76+D77</f>
        <v>359515.94</v>
      </c>
      <c r="E75" s="13">
        <f>+E76+E77</f>
        <v>12484.060000000001</v>
      </c>
      <c r="F75" s="13">
        <v>0</v>
      </c>
      <c r="G75" s="14">
        <f>+D75+E75+F75</f>
        <v>372000</v>
      </c>
      <c r="H75" s="15">
        <v>372000</v>
      </c>
      <c r="N75" s="4"/>
      <c r="O75" s="4"/>
    </row>
    <row r="76" spans="1:15" ht="86.4" x14ac:dyDescent="0.3">
      <c r="A76" s="28" t="s">
        <v>108</v>
      </c>
      <c r="B76" s="29"/>
      <c r="C76" s="30" t="s">
        <v>110</v>
      </c>
      <c r="D76" s="31">
        <v>314515.94</v>
      </c>
      <c r="E76" s="31">
        <v>10921.45</v>
      </c>
      <c r="F76" s="31"/>
      <c r="G76" s="32"/>
      <c r="H76" s="33"/>
      <c r="N76" s="4"/>
      <c r="O76" s="4"/>
    </row>
    <row r="77" spans="1:15" ht="28.8" x14ac:dyDescent="0.3">
      <c r="A77" s="28" t="s">
        <v>108</v>
      </c>
      <c r="B77" s="29"/>
      <c r="C77" s="30" t="s">
        <v>111</v>
      </c>
      <c r="D77" s="31">
        <v>45000</v>
      </c>
      <c r="E77" s="31">
        <v>1562.61</v>
      </c>
      <c r="F77" s="31"/>
      <c r="G77" s="32"/>
      <c r="H77" s="33"/>
      <c r="N77" s="4"/>
      <c r="O77" s="4"/>
    </row>
    <row r="78" spans="1:15" ht="72" x14ac:dyDescent="0.25">
      <c r="A78" s="16" t="s">
        <v>112</v>
      </c>
      <c r="B78" s="17">
        <v>300000</v>
      </c>
      <c r="C78" s="18" t="s">
        <v>113</v>
      </c>
      <c r="D78" s="19">
        <f>+D79+D80</f>
        <v>293477.82999999996</v>
      </c>
      <c r="E78" s="19">
        <f>+E79+E80</f>
        <v>6522.18</v>
      </c>
      <c r="F78" s="19">
        <v>0</v>
      </c>
      <c r="G78" s="20">
        <f>+D78+E78+F78</f>
        <v>300000.00999999995</v>
      </c>
      <c r="H78" s="21">
        <v>300000</v>
      </c>
      <c r="N78" s="4"/>
      <c r="O78" s="4"/>
    </row>
    <row r="79" spans="1:15" ht="31.2" x14ac:dyDescent="0.25">
      <c r="A79" s="22" t="s">
        <v>112</v>
      </c>
      <c r="B79" s="23"/>
      <c r="C79" s="24" t="s">
        <v>114</v>
      </c>
      <c r="D79" s="25">
        <v>162884.29999999999</v>
      </c>
      <c r="E79" s="25">
        <v>3619.9</v>
      </c>
      <c r="F79" s="25"/>
      <c r="G79" s="26"/>
      <c r="H79" s="27"/>
      <c r="N79" s="4"/>
      <c r="O79" s="4"/>
    </row>
    <row r="80" spans="1:15" ht="31.2" x14ac:dyDescent="0.25">
      <c r="A80" s="22" t="s">
        <v>112</v>
      </c>
      <c r="B80" s="23"/>
      <c r="C80" s="24" t="s">
        <v>115</v>
      </c>
      <c r="D80" s="25">
        <v>130593.53</v>
      </c>
      <c r="E80" s="25">
        <v>2902.28</v>
      </c>
      <c r="F80" s="25"/>
      <c r="G80" s="26"/>
      <c r="H80" s="27"/>
      <c r="N80" s="4"/>
      <c r="O80" s="4"/>
    </row>
    <row r="81" spans="1:15" ht="82.2" x14ac:dyDescent="0.25">
      <c r="A81" s="16" t="s">
        <v>116</v>
      </c>
      <c r="B81" s="17">
        <v>231000</v>
      </c>
      <c r="C81" s="18" t="s">
        <v>117</v>
      </c>
      <c r="D81" s="19">
        <f>+D82+D83+D84</f>
        <v>231000</v>
      </c>
      <c r="E81" s="19">
        <v>0</v>
      </c>
      <c r="F81" s="19">
        <v>0</v>
      </c>
      <c r="G81" s="20">
        <f>+D81+E81+F81</f>
        <v>231000</v>
      </c>
      <c r="H81" s="21">
        <v>231000</v>
      </c>
      <c r="N81" s="4"/>
      <c r="O81" s="4"/>
    </row>
    <row r="82" spans="1:15" ht="21" x14ac:dyDescent="0.25">
      <c r="A82" s="22" t="s">
        <v>116</v>
      </c>
      <c r="B82" s="23"/>
      <c r="C82" s="24" t="s">
        <v>118</v>
      </c>
      <c r="D82" s="25">
        <v>41979.15</v>
      </c>
      <c r="E82" s="25"/>
      <c r="F82" s="25"/>
      <c r="G82" s="26"/>
      <c r="H82" s="27"/>
      <c r="N82" s="4"/>
      <c r="O82" s="4"/>
    </row>
    <row r="83" spans="1:15" ht="41.4" x14ac:dyDescent="0.25">
      <c r="A83" s="22" t="s">
        <v>116</v>
      </c>
      <c r="B83" s="23"/>
      <c r="C83" s="24" t="s">
        <v>119</v>
      </c>
      <c r="D83" s="25">
        <v>37576.39</v>
      </c>
      <c r="E83" s="25"/>
      <c r="F83" s="25"/>
      <c r="G83" s="26"/>
      <c r="H83" s="27"/>
      <c r="N83" s="4"/>
      <c r="O83" s="4"/>
    </row>
    <row r="84" spans="1:15" ht="31.2" x14ac:dyDescent="0.25">
      <c r="A84" s="22" t="s">
        <v>116</v>
      </c>
      <c r="B84" s="23"/>
      <c r="C84" s="24" t="s">
        <v>120</v>
      </c>
      <c r="D84" s="25">
        <v>151444.46</v>
      </c>
      <c r="E84" s="25"/>
      <c r="F84" s="25"/>
      <c r="G84" s="26"/>
      <c r="H84" s="27"/>
      <c r="N84" s="4"/>
      <c r="O84" s="4"/>
    </row>
    <row r="85" spans="1:15" ht="61.8" x14ac:dyDescent="0.25">
      <c r="A85" s="16" t="s">
        <v>121</v>
      </c>
      <c r="B85" s="17">
        <v>200000</v>
      </c>
      <c r="C85" s="18" t="s">
        <v>122</v>
      </c>
      <c r="D85" s="19">
        <f>+D86+D87</f>
        <v>200000</v>
      </c>
      <c r="E85" s="19">
        <v>0</v>
      </c>
      <c r="F85" s="19">
        <v>0</v>
      </c>
      <c r="G85" s="20">
        <f>+D85+E85+F85</f>
        <v>200000</v>
      </c>
      <c r="H85" s="21">
        <v>200000</v>
      </c>
      <c r="N85" s="4"/>
      <c r="O85" s="4"/>
    </row>
    <row r="86" spans="1:15" ht="41.4" x14ac:dyDescent="0.25">
      <c r="A86" s="22" t="s">
        <v>121</v>
      </c>
      <c r="B86" s="23"/>
      <c r="C86" s="24" t="s">
        <v>123</v>
      </c>
      <c r="D86" s="25">
        <v>48259.89</v>
      </c>
      <c r="E86" s="25"/>
      <c r="F86" s="25"/>
      <c r="G86" s="26"/>
      <c r="H86" s="27"/>
      <c r="N86" s="4"/>
      <c r="O86" s="4"/>
    </row>
    <row r="87" spans="1:15" ht="21" x14ac:dyDescent="0.25">
      <c r="A87" s="22" t="s">
        <v>121</v>
      </c>
      <c r="B87" s="23"/>
      <c r="C87" s="24" t="s">
        <v>124</v>
      </c>
      <c r="D87" s="25">
        <v>151740.10999999999</v>
      </c>
      <c r="E87" s="25"/>
      <c r="F87" s="25"/>
      <c r="G87" s="26"/>
      <c r="H87" s="27"/>
      <c r="N87" s="4"/>
      <c r="O87" s="4"/>
    </row>
    <row r="88" spans="1:15" ht="21" x14ac:dyDescent="0.25">
      <c r="A88" s="34" t="s">
        <v>125</v>
      </c>
      <c r="B88" s="17">
        <v>372000</v>
      </c>
      <c r="C88" s="18" t="s">
        <v>126</v>
      </c>
      <c r="D88" s="19">
        <v>372000</v>
      </c>
      <c r="E88" s="19">
        <v>0</v>
      </c>
      <c r="F88" s="19">
        <v>0</v>
      </c>
      <c r="G88" s="20">
        <f>+D88+E88+F88</f>
        <v>372000</v>
      </c>
      <c r="H88" s="21">
        <v>372000</v>
      </c>
      <c r="N88" s="4"/>
      <c r="O88" s="4"/>
    </row>
    <row r="89" spans="1:15" ht="82.2" x14ac:dyDescent="0.25">
      <c r="A89" s="16" t="s">
        <v>127</v>
      </c>
      <c r="B89" s="17">
        <v>231000</v>
      </c>
      <c r="C89" s="18" t="s">
        <v>128</v>
      </c>
      <c r="D89" s="19">
        <f>+D90+D91</f>
        <v>223247.81</v>
      </c>
      <c r="E89" s="19">
        <f>+E90+E91</f>
        <v>7752.4599999999991</v>
      </c>
      <c r="F89" s="19">
        <v>0</v>
      </c>
      <c r="G89" s="20">
        <f>+D89+E89+F89</f>
        <v>231000.27</v>
      </c>
      <c r="H89" s="21">
        <v>231000</v>
      </c>
      <c r="N89" s="4"/>
      <c r="O89" s="4"/>
    </row>
    <row r="90" spans="1:15" ht="41.4" x14ac:dyDescent="0.25">
      <c r="A90" s="22" t="s">
        <v>127</v>
      </c>
      <c r="B90" s="23"/>
      <c r="C90" s="24" t="s">
        <v>129</v>
      </c>
      <c r="D90" s="25">
        <v>127780.69</v>
      </c>
      <c r="E90" s="25">
        <v>4437.3999999999996</v>
      </c>
      <c r="F90" s="25"/>
      <c r="G90" s="26"/>
      <c r="H90" s="27"/>
      <c r="N90" s="4"/>
      <c r="O90" s="4"/>
    </row>
    <row r="91" spans="1:15" ht="41.4" x14ac:dyDescent="0.25">
      <c r="A91" s="22" t="s">
        <v>127</v>
      </c>
      <c r="B91" s="23"/>
      <c r="C91" s="24" t="s">
        <v>130</v>
      </c>
      <c r="D91" s="25">
        <v>95467.12</v>
      </c>
      <c r="E91" s="25">
        <v>3315.06</v>
      </c>
      <c r="F91" s="25"/>
      <c r="G91" s="26"/>
      <c r="H91" s="27"/>
      <c r="N91" s="4"/>
      <c r="O91" s="4"/>
    </row>
    <row r="92" spans="1:15" ht="273.60000000000002" x14ac:dyDescent="0.3">
      <c r="A92" s="10" t="s">
        <v>131</v>
      </c>
      <c r="B92" s="11">
        <v>231000</v>
      </c>
      <c r="C92" s="12" t="s">
        <v>132</v>
      </c>
      <c r="D92" s="13">
        <f>SUM(D93:D99)</f>
        <v>223247.81</v>
      </c>
      <c r="E92" s="13">
        <f>SUM(E93:E99)</f>
        <v>7752.1900000000005</v>
      </c>
      <c r="F92" s="13">
        <v>0</v>
      </c>
      <c r="G92" s="14">
        <f>+D92+E92+F92</f>
        <v>231000</v>
      </c>
      <c r="H92" s="15">
        <v>231000</v>
      </c>
      <c r="N92" s="4"/>
      <c r="O92" s="4"/>
    </row>
    <row r="93" spans="1:15" ht="43.2" x14ac:dyDescent="0.3">
      <c r="A93" s="28" t="s">
        <v>131</v>
      </c>
      <c r="B93" s="29"/>
      <c r="C93" s="30" t="s">
        <v>133</v>
      </c>
      <c r="D93" s="31">
        <v>46800</v>
      </c>
      <c r="E93" s="31">
        <v>1625.11</v>
      </c>
      <c r="F93" s="31"/>
      <c r="G93" s="32"/>
      <c r="H93" s="33"/>
      <c r="N93" s="4"/>
      <c r="O93" s="4"/>
    </row>
    <row r="94" spans="1:15" ht="28.8" x14ac:dyDescent="0.3">
      <c r="A94" s="28" t="s">
        <v>131</v>
      </c>
      <c r="B94" s="29"/>
      <c r="C94" s="30" t="s">
        <v>134</v>
      </c>
      <c r="D94" s="31">
        <v>19385.43</v>
      </c>
      <c r="E94" s="31">
        <v>673.15</v>
      </c>
      <c r="F94" s="31"/>
      <c r="G94" s="32"/>
      <c r="H94" s="33"/>
      <c r="N94" s="4"/>
      <c r="O94" s="4"/>
    </row>
    <row r="95" spans="1:15" ht="28.8" x14ac:dyDescent="0.3">
      <c r="A95" s="28" t="s">
        <v>131</v>
      </c>
      <c r="B95" s="29"/>
      <c r="C95" s="30" t="s">
        <v>135</v>
      </c>
      <c r="D95" s="31">
        <v>8391.5300000000007</v>
      </c>
      <c r="E95" s="31">
        <v>291.39</v>
      </c>
      <c r="F95" s="31"/>
      <c r="G95" s="32"/>
      <c r="H95" s="33"/>
      <c r="N95" s="4"/>
      <c r="O95" s="4"/>
    </row>
    <row r="96" spans="1:15" ht="28.8" x14ac:dyDescent="0.3">
      <c r="A96" s="28" t="s">
        <v>131</v>
      </c>
      <c r="B96" s="29"/>
      <c r="C96" s="30" t="s">
        <v>136</v>
      </c>
      <c r="D96" s="31">
        <v>5976.52</v>
      </c>
      <c r="E96" s="31">
        <v>207.53</v>
      </c>
      <c r="F96" s="31"/>
      <c r="G96" s="32"/>
      <c r="H96" s="33"/>
      <c r="N96" s="4"/>
      <c r="O96" s="4"/>
    </row>
    <row r="97" spans="1:15" ht="28.8" x14ac:dyDescent="0.3">
      <c r="A97" s="28" t="s">
        <v>131</v>
      </c>
      <c r="B97" s="29"/>
      <c r="C97" s="30" t="s">
        <v>137</v>
      </c>
      <c r="D97" s="31">
        <v>54290</v>
      </c>
      <c r="E97" s="31">
        <v>1885.2</v>
      </c>
      <c r="F97" s="31"/>
      <c r="G97" s="32"/>
      <c r="H97" s="33"/>
      <c r="N97" s="4"/>
      <c r="O97" s="4"/>
    </row>
    <row r="98" spans="1:15" ht="57.6" x14ac:dyDescent="0.3">
      <c r="A98" s="28" t="s">
        <v>131</v>
      </c>
      <c r="B98" s="29"/>
      <c r="C98" s="30" t="s">
        <v>138</v>
      </c>
      <c r="D98" s="31">
        <v>56400</v>
      </c>
      <c r="E98" s="31">
        <v>1958.47</v>
      </c>
      <c r="F98" s="31"/>
      <c r="G98" s="32"/>
      <c r="H98" s="33"/>
      <c r="N98" s="4"/>
      <c r="O98" s="4"/>
    </row>
    <row r="99" spans="1:15" ht="57.6" x14ac:dyDescent="0.3">
      <c r="A99" s="28" t="s">
        <v>131</v>
      </c>
      <c r="B99" s="29"/>
      <c r="C99" s="30" t="s">
        <v>139</v>
      </c>
      <c r="D99" s="31">
        <v>32004.33</v>
      </c>
      <c r="E99" s="31">
        <v>1111.3399999999999</v>
      </c>
      <c r="F99" s="31"/>
      <c r="G99" s="32"/>
      <c r="H99" s="33"/>
      <c r="N99" s="4"/>
      <c r="O99" s="4"/>
    </row>
    <row r="100" spans="1:15" ht="21" x14ac:dyDescent="0.25">
      <c r="A100" s="16" t="s">
        <v>140</v>
      </c>
      <c r="B100" s="17">
        <v>372000</v>
      </c>
      <c r="C100" s="18" t="s">
        <v>141</v>
      </c>
      <c r="D100" s="19">
        <v>402000</v>
      </c>
      <c r="E100" s="19">
        <v>0</v>
      </c>
      <c r="F100" s="19">
        <v>0</v>
      </c>
      <c r="G100" s="20">
        <f>+D100+E100+F100</f>
        <v>402000</v>
      </c>
      <c r="H100" s="21">
        <v>372000</v>
      </c>
      <c r="N100" s="4"/>
      <c r="O100" s="4"/>
    </row>
    <row r="101" spans="1:15" ht="143.4" x14ac:dyDescent="0.25">
      <c r="A101" s="16" t="s">
        <v>142</v>
      </c>
      <c r="B101" s="17">
        <v>200000</v>
      </c>
      <c r="C101" s="18" t="s">
        <v>143</v>
      </c>
      <c r="D101" s="19">
        <f>SUM(D102:D106)</f>
        <v>193288.14</v>
      </c>
      <c r="E101" s="19">
        <f>SUM(E102:E106)</f>
        <v>6711.86</v>
      </c>
      <c r="F101" s="19">
        <v>0</v>
      </c>
      <c r="G101" s="20">
        <f>+D101+E101+F101</f>
        <v>200000</v>
      </c>
      <c r="H101" s="21">
        <v>200000</v>
      </c>
      <c r="N101" s="4"/>
      <c r="O101" s="4"/>
    </row>
    <row r="102" spans="1:15" x14ac:dyDescent="0.25">
      <c r="A102" s="22" t="s">
        <v>142</v>
      </c>
      <c r="B102" s="23"/>
      <c r="C102" s="24" t="s">
        <v>144</v>
      </c>
      <c r="D102" s="25">
        <v>5841.56</v>
      </c>
      <c r="E102" s="25">
        <v>202.84</v>
      </c>
      <c r="F102" s="25"/>
      <c r="G102" s="26"/>
      <c r="H102" s="27"/>
      <c r="N102" s="4"/>
      <c r="O102" s="4"/>
    </row>
    <row r="103" spans="1:15" ht="41.4" x14ac:dyDescent="0.25">
      <c r="A103" s="22" t="s">
        <v>142</v>
      </c>
      <c r="B103" s="23"/>
      <c r="C103" s="24" t="s">
        <v>145</v>
      </c>
      <c r="D103" s="25">
        <v>102642.38</v>
      </c>
      <c r="E103" s="25">
        <v>3564.23</v>
      </c>
      <c r="F103" s="25"/>
      <c r="G103" s="26"/>
      <c r="H103" s="27"/>
      <c r="N103" s="4"/>
      <c r="O103" s="4"/>
    </row>
    <row r="104" spans="1:15" ht="51.6" x14ac:dyDescent="0.25">
      <c r="A104" s="22" t="s">
        <v>142</v>
      </c>
      <c r="B104" s="23"/>
      <c r="C104" s="24" t="s">
        <v>146</v>
      </c>
      <c r="D104" s="25">
        <v>47108.98</v>
      </c>
      <c r="E104" s="25">
        <v>1635.84</v>
      </c>
      <c r="F104" s="25"/>
      <c r="G104" s="26"/>
      <c r="H104" s="27"/>
      <c r="N104" s="4"/>
      <c r="O104" s="4"/>
    </row>
    <row r="105" spans="1:15" ht="31.2" x14ac:dyDescent="0.25">
      <c r="A105" s="22" t="s">
        <v>142</v>
      </c>
      <c r="B105" s="23"/>
      <c r="C105" s="24" t="s">
        <v>147</v>
      </c>
      <c r="D105" s="25">
        <v>17395.939999999999</v>
      </c>
      <c r="E105" s="25">
        <v>604.05999999999995</v>
      </c>
      <c r="F105" s="25"/>
      <c r="G105" s="26"/>
      <c r="H105" s="27"/>
      <c r="N105" s="4"/>
      <c r="O105" s="4"/>
    </row>
    <row r="106" spans="1:15" ht="21" x14ac:dyDescent="0.25">
      <c r="A106" s="22" t="s">
        <v>142</v>
      </c>
      <c r="B106" s="23"/>
      <c r="C106" s="24" t="s">
        <v>148</v>
      </c>
      <c r="D106" s="25">
        <v>20299.28</v>
      </c>
      <c r="E106" s="25">
        <v>704.89</v>
      </c>
      <c r="F106" s="25"/>
      <c r="G106" s="26"/>
      <c r="H106" s="27"/>
      <c r="N106" s="4"/>
      <c r="O106" s="4"/>
    </row>
    <row r="107" spans="1:15" ht="41.4" x14ac:dyDescent="0.25">
      <c r="A107" s="16" t="s">
        <v>149</v>
      </c>
      <c r="B107" s="17">
        <v>231000</v>
      </c>
      <c r="C107" s="18" t="s">
        <v>150</v>
      </c>
      <c r="D107" s="19">
        <f>+D108+D109</f>
        <v>223276.9</v>
      </c>
      <c r="E107" s="19">
        <f>+E108+E109</f>
        <v>7742.11</v>
      </c>
      <c r="F107" s="19">
        <v>0</v>
      </c>
      <c r="G107" s="20">
        <f>+D107+E107+F107</f>
        <v>231019.00999999998</v>
      </c>
      <c r="H107" s="21">
        <v>231000</v>
      </c>
      <c r="N107" s="4"/>
      <c r="O107" s="4"/>
    </row>
    <row r="108" spans="1:15" ht="31.2" x14ac:dyDescent="0.25">
      <c r="A108" s="22" t="s">
        <v>149</v>
      </c>
      <c r="B108" s="23"/>
      <c r="C108" s="24" t="s">
        <v>151</v>
      </c>
      <c r="D108" s="25">
        <v>184229.84</v>
      </c>
      <c r="E108" s="25">
        <v>6395</v>
      </c>
      <c r="F108" s="25"/>
      <c r="G108" s="26"/>
      <c r="H108" s="27"/>
      <c r="N108" s="4"/>
      <c r="O108" s="4"/>
    </row>
    <row r="109" spans="1:15" ht="21" x14ac:dyDescent="0.25">
      <c r="A109" s="22" t="s">
        <v>149</v>
      </c>
      <c r="B109" s="23"/>
      <c r="C109" s="24" t="s">
        <v>152</v>
      </c>
      <c r="D109" s="25">
        <v>39047.06</v>
      </c>
      <c r="E109" s="25">
        <v>1347.11</v>
      </c>
      <c r="F109" s="25"/>
      <c r="G109" s="26"/>
      <c r="H109" s="27"/>
      <c r="N109" s="4"/>
      <c r="O109" s="4"/>
    </row>
    <row r="110" spans="1:15" ht="174" x14ac:dyDescent="0.25">
      <c r="A110" s="16" t="s">
        <v>153</v>
      </c>
      <c r="B110" s="17">
        <v>231000</v>
      </c>
      <c r="C110" s="18" t="s">
        <v>154</v>
      </c>
      <c r="D110" s="19">
        <f>SUM(D111:D118)</f>
        <v>205930.97000000003</v>
      </c>
      <c r="E110" s="19">
        <f>SUM(E111:E118)</f>
        <v>7133.86</v>
      </c>
      <c r="F110" s="19">
        <v>17935.169999999998</v>
      </c>
      <c r="G110" s="20">
        <f>+D110+E110+F110</f>
        <v>231000</v>
      </c>
      <c r="H110" s="21">
        <v>231000</v>
      </c>
      <c r="N110" s="4"/>
      <c r="O110" s="4"/>
    </row>
    <row r="111" spans="1:15" ht="21" x14ac:dyDescent="0.25">
      <c r="A111" s="22" t="s">
        <v>153</v>
      </c>
      <c r="B111" s="23"/>
      <c r="C111" s="24" t="s">
        <v>155</v>
      </c>
      <c r="D111" s="25">
        <v>7736.92</v>
      </c>
      <c r="E111" s="25">
        <v>280.24</v>
      </c>
      <c r="F111" s="25"/>
      <c r="G111" s="26"/>
      <c r="H111" s="27"/>
      <c r="N111" s="4"/>
      <c r="O111" s="4"/>
    </row>
    <row r="112" spans="1:15" ht="21" x14ac:dyDescent="0.25">
      <c r="A112" s="22" t="s">
        <v>153</v>
      </c>
      <c r="B112" s="23"/>
      <c r="C112" s="24" t="s">
        <v>156</v>
      </c>
      <c r="D112" s="25">
        <v>9820.23</v>
      </c>
      <c r="E112" s="25">
        <v>341</v>
      </c>
      <c r="F112" s="25"/>
      <c r="G112" s="26"/>
      <c r="H112" s="27"/>
      <c r="N112" s="4"/>
      <c r="O112" s="4"/>
    </row>
    <row r="113" spans="1:15" ht="21" x14ac:dyDescent="0.25">
      <c r="A113" s="22" t="s">
        <v>153</v>
      </c>
      <c r="B113" s="23"/>
      <c r="C113" s="24" t="s">
        <v>157</v>
      </c>
      <c r="D113" s="25">
        <v>28993.22</v>
      </c>
      <c r="E113" s="25">
        <v>1006.78</v>
      </c>
      <c r="F113" s="25"/>
      <c r="G113" s="26"/>
      <c r="H113" s="27"/>
      <c r="N113" s="4"/>
      <c r="O113" s="4"/>
    </row>
    <row r="114" spans="1:15" ht="31.2" x14ac:dyDescent="0.25">
      <c r="A114" s="22" t="s">
        <v>153</v>
      </c>
      <c r="B114" s="23"/>
      <c r="C114" s="24" t="s">
        <v>158</v>
      </c>
      <c r="D114" s="25">
        <v>8567.34</v>
      </c>
      <c r="E114" s="25">
        <v>297.5</v>
      </c>
      <c r="F114" s="25"/>
      <c r="G114" s="26"/>
      <c r="H114" s="27"/>
      <c r="N114" s="4"/>
      <c r="O114" s="4"/>
    </row>
    <row r="115" spans="1:15" ht="31.2" x14ac:dyDescent="0.25">
      <c r="A115" s="22" t="s">
        <v>153</v>
      </c>
      <c r="B115" s="23"/>
      <c r="C115" s="24" t="s">
        <v>159</v>
      </c>
      <c r="D115" s="25">
        <v>6125.09</v>
      </c>
      <c r="E115" s="25">
        <v>212.69</v>
      </c>
      <c r="F115" s="25"/>
      <c r="G115" s="26"/>
      <c r="H115" s="27"/>
      <c r="N115" s="4"/>
      <c r="O115" s="4"/>
    </row>
    <row r="116" spans="1:15" ht="21" x14ac:dyDescent="0.25">
      <c r="A116" s="22" t="s">
        <v>153</v>
      </c>
      <c r="B116" s="23"/>
      <c r="C116" s="24" t="s">
        <v>126</v>
      </c>
      <c r="D116" s="25">
        <v>85499.39</v>
      </c>
      <c r="E116" s="25">
        <v>2968.93</v>
      </c>
      <c r="F116" s="25"/>
      <c r="G116" s="26"/>
      <c r="H116" s="27"/>
      <c r="N116" s="4"/>
      <c r="O116" s="4"/>
    </row>
    <row r="117" spans="1:15" ht="31.2" x14ac:dyDescent="0.25">
      <c r="A117" s="22" t="s">
        <v>153</v>
      </c>
      <c r="B117" s="23"/>
      <c r="C117" s="24" t="s">
        <v>160</v>
      </c>
      <c r="D117" s="25">
        <v>58365.58</v>
      </c>
      <c r="E117" s="25">
        <v>2026.72</v>
      </c>
      <c r="F117" s="25"/>
      <c r="G117" s="26"/>
      <c r="H117" s="27"/>
      <c r="N117" s="4"/>
      <c r="O117" s="4"/>
    </row>
    <row r="118" spans="1:15" ht="21" x14ac:dyDescent="0.25">
      <c r="A118" s="22" t="s">
        <v>153</v>
      </c>
      <c r="B118" s="23"/>
      <c r="C118" s="24" t="s">
        <v>161</v>
      </c>
      <c r="D118" s="25">
        <v>823.2</v>
      </c>
      <c r="E118" s="25"/>
      <c r="F118" s="25"/>
      <c r="G118" s="26"/>
      <c r="H118" s="27"/>
      <c r="N118" s="4"/>
      <c r="O118" s="4"/>
    </row>
    <row r="119" spans="1:15" ht="115.2" x14ac:dyDescent="0.3">
      <c r="A119" s="10" t="s">
        <v>162</v>
      </c>
      <c r="B119" s="11">
        <v>300000</v>
      </c>
      <c r="C119" s="12" t="s">
        <v>163</v>
      </c>
      <c r="D119" s="13">
        <f>+D120+D121+D122</f>
        <v>289762.40999999997</v>
      </c>
      <c r="E119" s="13">
        <f>+E120+E121+E122</f>
        <v>10237.59</v>
      </c>
      <c r="F119" s="13">
        <v>0</v>
      </c>
      <c r="G119" s="14">
        <f>+D119+E119+F119</f>
        <v>300000</v>
      </c>
      <c r="H119" s="15">
        <v>300000</v>
      </c>
      <c r="N119" s="4"/>
      <c r="O119" s="4"/>
    </row>
    <row r="120" spans="1:15" ht="28.8" x14ac:dyDescent="0.3">
      <c r="A120" s="28" t="s">
        <v>162</v>
      </c>
      <c r="B120" s="29"/>
      <c r="C120" s="30" t="s">
        <v>164</v>
      </c>
      <c r="D120" s="31">
        <v>206218.99</v>
      </c>
      <c r="E120" s="31">
        <v>6898.47</v>
      </c>
      <c r="F120" s="31"/>
      <c r="G120" s="32"/>
      <c r="H120" s="33"/>
      <c r="N120" s="4"/>
      <c r="O120" s="4"/>
    </row>
    <row r="121" spans="1:15" ht="43.2" x14ac:dyDescent="0.3">
      <c r="A121" s="28" t="s">
        <v>162</v>
      </c>
      <c r="B121" s="29"/>
      <c r="C121" s="30" t="s">
        <v>165</v>
      </c>
      <c r="D121" s="31">
        <v>35172.79</v>
      </c>
      <c r="E121" s="31">
        <v>1573</v>
      </c>
      <c r="F121" s="31"/>
      <c r="G121" s="32"/>
      <c r="H121" s="33"/>
      <c r="N121" s="4"/>
      <c r="O121" s="4"/>
    </row>
    <row r="122" spans="1:15" ht="28.8" x14ac:dyDescent="0.3">
      <c r="A122" s="28" t="s">
        <v>162</v>
      </c>
      <c r="B122" s="29"/>
      <c r="C122" s="30" t="s">
        <v>166</v>
      </c>
      <c r="D122" s="31">
        <v>48370.63</v>
      </c>
      <c r="E122" s="31">
        <v>1766.12</v>
      </c>
      <c r="F122" s="31"/>
      <c r="G122" s="32"/>
      <c r="H122" s="33"/>
      <c r="N122" s="4"/>
      <c r="O122" s="4"/>
    </row>
    <row r="123" spans="1:15" ht="72" x14ac:dyDescent="0.3">
      <c r="A123" s="10" t="s">
        <v>167</v>
      </c>
      <c r="B123" s="11">
        <v>372000</v>
      </c>
      <c r="C123" s="12" t="s">
        <v>168</v>
      </c>
      <c r="D123" s="13">
        <v>359516.92</v>
      </c>
      <c r="E123" s="13">
        <v>12483.08</v>
      </c>
      <c r="F123" s="13">
        <v>0</v>
      </c>
      <c r="G123" s="14">
        <f t="shared" ref="G123:G131" si="0">+D123+E123+F123</f>
        <v>372000</v>
      </c>
      <c r="H123" s="15">
        <v>372000</v>
      </c>
      <c r="N123" s="4"/>
      <c r="O123" s="4"/>
    </row>
    <row r="124" spans="1:15" ht="41.4" x14ac:dyDescent="0.25">
      <c r="A124" s="34" t="s">
        <v>169</v>
      </c>
      <c r="B124" s="17">
        <v>300000</v>
      </c>
      <c r="C124" s="18" t="s">
        <v>170</v>
      </c>
      <c r="D124" s="19">
        <v>323411.18</v>
      </c>
      <c r="E124" s="19">
        <v>0</v>
      </c>
      <c r="F124" s="19">
        <v>0</v>
      </c>
      <c r="G124" s="20">
        <f t="shared" si="0"/>
        <v>323411.18</v>
      </c>
      <c r="H124" s="21">
        <v>300000</v>
      </c>
      <c r="N124" s="4"/>
      <c r="O124" s="4"/>
    </row>
    <row r="125" spans="1:15" ht="21" x14ac:dyDescent="0.25">
      <c r="A125" s="34" t="s">
        <v>171</v>
      </c>
      <c r="B125" s="17">
        <v>231000</v>
      </c>
      <c r="C125" s="18" t="s">
        <v>172</v>
      </c>
      <c r="D125" s="19">
        <v>231000</v>
      </c>
      <c r="E125" s="19">
        <v>0</v>
      </c>
      <c r="F125" s="19">
        <v>0</v>
      </c>
      <c r="G125" s="20">
        <f t="shared" si="0"/>
        <v>231000</v>
      </c>
      <c r="H125" s="21">
        <v>231000</v>
      </c>
      <c r="N125" s="4"/>
      <c r="O125" s="4"/>
    </row>
    <row r="126" spans="1:15" ht="31.2" x14ac:dyDescent="0.25">
      <c r="A126" s="16" t="s">
        <v>173</v>
      </c>
      <c r="B126" s="17">
        <v>200000</v>
      </c>
      <c r="C126" s="18" t="s">
        <v>174</v>
      </c>
      <c r="D126" s="19">
        <v>200000</v>
      </c>
      <c r="E126" s="19">
        <v>0</v>
      </c>
      <c r="F126" s="19">
        <v>0</v>
      </c>
      <c r="G126" s="20">
        <f t="shared" si="0"/>
        <v>200000</v>
      </c>
      <c r="H126" s="21">
        <v>200000</v>
      </c>
      <c r="N126" s="4"/>
      <c r="O126" s="4"/>
    </row>
    <row r="127" spans="1:15" ht="21" x14ac:dyDescent="0.25">
      <c r="A127" s="16" t="s">
        <v>175</v>
      </c>
      <c r="B127" s="17">
        <v>231000</v>
      </c>
      <c r="C127" s="18" t="s">
        <v>176</v>
      </c>
      <c r="D127" s="19">
        <v>231000</v>
      </c>
      <c r="E127" s="19">
        <v>0</v>
      </c>
      <c r="F127" s="19">
        <v>0</v>
      </c>
      <c r="G127" s="20">
        <f t="shared" si="0"/>
        <v>231000</v>
      </c>
      <c r="H127" s="21">
        <v>231000</v>
      </c>
      <c r="N127" s="4"/>
      <c r="O127" s="4"/>
    </row>
    <row r="128" spans="1:15" ht="31.2" x14ac:dyDescent="0.25">
      <c r="A128" s="16" t="s">
        <v>177</v>
      </c>
      <c r="B128" s="17">
        <v>372000</v>
      </c>
      <c r="C128" s="18" t="s">
        <v>178</v>
      </c>
      <c r="D128" s="19">
        <v>372000</v>
      </c>
      <c r="E128" s="19">
        <v>0</v>
      </c>
      <c r="F128" s="19">
        <v>0</v>
      </c>
      <c r="G128" s="20">
        <f t="shared" si="0"/>
        <v>372000</v>
      </c>
      <c r="H128" s="21">
        <v>372000</v>
      </c>
      <c r="N128" s="4"/>
      <c r="O128" s="4"/>
    </row>
    <row r="129" spans="1:15" ht="31.2" x14ac:dyDescent="0.25">
      <c r="A129" s="34" t="s">
        <v>179</v>
      </c>
      <c r="B129" s="17">
        <v>231000</v>
      </c>
      <c r="C129" s="18" t="s">
        <v>180</v>
      </c>
      <c r="D129" s="19">
        <v>224756.34</v>
      </c>
      <c r="E129" s="19">
        <v>6243.66</v>
      </c>
      <c r="F129" s="19">
        <v>0</v>
      </c>
      <c r="G129" s="20">
        <f t="shared" si="0"/>
        <v>231000</v>
      </c>
      <c r="H129" s="21">
        <v>231000</v>
      </c>
      <c r="N129" s="4"/>
      <c r="O129" s="4"/>
    </row>
    <row r="130" spans="1:15" ht="21" x14ac:dyDescent="0.25">
      <c r="A130" s="16" t="s">
        <v>181</v>
      </c>
      <c r="B130" s="17">
        <v>300000</v>
      </c>
      <c r="C130" s="18" t="s">
        <v>126</v>
      </c>
      <c r="D130" s="19">
        <v>300000</v>
      </c>
      <c r="E130" s="19">
        <v>0</v>
      </c>
      <c r="F130" s="19">
        <v>0</v>
      </c>
      <c r="G130" s="20">
        <f t="shared" si="0"/>
        <v>300000</v>
      </c>
      <c r="H130" s="21">
        <v>300000</v>
      </c>
      <c r="N130" s="4"/>
      <c r="O130" s="4"/>
    </row>
    <row r="131" spans="1:15" ht="100.8" x14ac:dyDescent="0.3">
      <c r="A131" s="10" t="s">
        <v>182</v>
      </c>
      <c r="B131" s="11">
        <v>231000</v>
      </c>
      <c r="C131" s="12" t="s">
        <v>183</v>
      </c>
      <c r="D131" s="13">
        <f>+D132+D133+D134</f>
        <v>231000</v>
      </c>
      <c r="E131" s="13">
        <v>0</v>
      </c>
      <c r="F131" s="13">
        <v>0</v>
      </c>
      <c r="G131" s="14">
        <f t="shared" si="0"/>
        <v>231000</v>
      </c>
      <c r="H131" s="15">
        <v>231000</v>
      </c>
      <c r="N131" s="4"/>
      <c r="O131" s="4"/>
    </row>
    <row r="132" spans="1:15" ht="28.8" x14ac:dyDescent="0.3">
      <c r="A132" s="28" t="s">
        <v>182</v>
      </c>
      <c r="B132" s="29"/>
      <c r="C132" s="30" t="s">
        <v>184</v>
      </c>
      <c r="D132" s="31">
        <v>23000</v>
      </c>
      <c r="E132" s="31"/>
      <c r="F132" s="31"/>
      <c r="G132" s="32"/>
      <c r="H132" s="33"/>
      <c r="N132" s="4"/>
      <c r="O132" s="4"/>
    </row>
    <row r="133" spans="1:15" ht="43.2" x14ac:dyDescent="0.3">
      <c r="A133" s="28" t="s">
        <v>182</v>
      </c>
      <c r="B133" s="29"/>
      <c r="C133" s="30" t="s">
        <v>185</v>
      </c>
      <c r="D133" s="31">
        <v>52000</v>
      </c>
      <c r="E133" s="31"/>
      <c r="F133" s="31"/>
      <c r="G133" s="32"/>
      <c r="H133" s="33"/>
      <c r="N133" s="4"/>
      <c r="O133" s="4"/>
    </row>
    <row r="134" spans="1:15" ht="28.8" x14ac:dyDescent="0.3">
      <c r="A134" s="28" t="s">
        <v>182</v>
      </c>
      <c r="B134" s="29"/>
      <c r="C134" s="30" t="s">
        <v>186</v>
      </c>
      <c r="D134" s="31">
        <v>156000</v>
      </c>
      <c r="E134" s="31"/>
      <c r="F134" s="31"/>
      <c r="G134" s="32"/>
      <c r="H134" s="33"/>
      <c r="N134" s="4"/>
      <c r="O134" s="4"/>
    </row>
    <row r="135" spans="1:15" ht="41.4" x14ac:dyDescent="0.25">
      <c r="A135" s="16" t="s">
        <v>187</v>
      </c>
      <c r="B135" s="17">
        <v>231000</v>
      </c>
      <c r="C135" s="18" t="s">
        <v>188</v>
      </c>
      <c r="D135" s="19">
        <f>+D136+D137</f>
        <v>238681.06</v>
      </c>
      <c r="E135" s="19">
        <v>0</v>
      </c>
      <c r="F135" s="19">
        <v>0</v>
      </c>
      <c r="G135" s="20">
        <f>+D135+E135+F135</f>
        <v>238681.06</v>
      </c>
      <c r="H135" s="21">
        <v>231000</v>
      </c>
      <c r="N135" s="4"/>
      <c r="O135" s="4"/>
    </row>
    <row r="136" spans="1:15" ht="21" x14ac:dyDescent="0.25">
      <c r="A136" s="22" t="s">
        <v>187</v>
      </c>
      <c r="B136" s="23"/>
      <c r="C136" s="24" t="s">
        <v>189</v>
      </c>
      <c r="D136" s="25">
        <v>119593.48</v>
      </c>
      <c r="E136" s="25"/>
      <c r="F136" s="25"/>
      <c r="G136" s="26"/>
      <c r="H136" s="27"/>
      <c r="N136" s="4"/>
      <c r="O136" s="4"/>
    </row>
    <row r="137" spans="1:15" ht="21" x14ac:dyDescent="0.25">
      <c r="A137" s="22" t="s">
        <v>187</v>
      </c>
      <c r="B137" s="23"/>
      <c r="C137" s="24" t="s">
        <v>190</v>
      </c>
      <c r="D137" s="25">
        <v>119087.58</v>
      </c>
      <c r="E137" s="25"/>
      <c r="F137" s="25"/>
      <c r="G137" s="26"/>
      <c r="H137" s="27"/>
      <c r="N137" s="4"/>
      <c r="O137" s="4"/>
    </row>
    <row r="138" spans="1:15" ht="72" x14ac:dyDescent="0.25">
      <c r="A138" s="16" t="s">
        <v>191</v>
      </c>
      <c r="B138" s="17">
        <v>300000</v>
      </c>
      <c r="C138" s="18" t="s">
        <v>192</v>
      </c>
      <c r="D138" s="19">
        <f>+D139+D140+D141</f>
        <v>300000</v>
      </c>
      <c r="E138" s="19">
        <v>0</v>
      </c>
      <c r="F138" s="19">
        <v>0</v>
      </c>
      <c r="G138" s="20">
        <f>+D138+E138+F138</f>
        <v>300000</v>
      </c>
      <c r="H138" s="21">
        <v>300000</v>
      </c>
      <c r="N138" s="4"/>
      <c r="O138" s="4"/>
    </row>
    <row r="139" spans="1:15" x14ac:dyDescent="0.25">
      <c r="A139" s="22" t="s">
        <v>191</v>
      </c>
      <c r="B139" s="23"/>
      <c r="C139" s="24" t="s">
        <v>193</v>
      </c>
      <c r="D139" s="25">
        <v>105800.09</v>
      </c>
      <c r="E139" s="25"/>
      <c r="F139" s="25"/>
      <c r="G139" s="26"/>
      <c r="H139" s="27"/>
      <c r="N139" s="4"/>
      <c r="O139" s="4"/>
    </row>
    <row r="140" spans="1:15" ht="31.2" x14ac:dyDescent="0.25">
      <c r="A140" s="22" t="s">
        <v>191</v>
      </c>
      <c r="B140" s="23"/>
      <c r="C140" s="24" t="s">
        <v>194</v>
      </c>
      <c r="D140" s="25">
        <v>126259.83</v>
      </c>
      <c r="E140" s="25"/>
      <c r="F140" s="25"/>
      <c r="G140" s="26"/>
      <c r="H140" s="27"/>
      <c r="N140" s="4"/>
      <c r="O140" s="4"/>
    </row>
    <row r="141" spans="1:15" ht="31.2" x14ac:dyDescent="0.25">
      <c r="A141" s="22" t="s">
        <v>191</v>
      </c>
      <c r="B141" s="23"/>
      <c r="C141" s="24" t="s">
        <v>195</v>
      </c>
      <c r="D141" s="25">
        <v>67940.08</v>
      </c>
      <c r="E141" s="25"/>
      <c r="F141" s="25"/>
      <c r="G141" s="26"/>
      <c r="H141" s="27"/>
      <c r="N141" s="4"/>
      <c r="O141" s="4"/>
    </row>
    <row r="142" spans="1:15" ht="57.6" x14ac:dyDescent="0.3">
      <c r="A142" s="10" t="s">
        <v>196</v>
      </c>
      <c r="B142" s="11">
        <v>372000</v>
      </c>
      <c r="C142" s="12" t="s">
        <v>197</v>
      </c>
      <c r="D142" s="13">
        <v>385000</v>
      </c>
      <c r="E142" s="13">
        <v>0</v>
      </c>
      <c r="F142" s="13">
        <v>0</v>
      </c>
      <c r="G142" s="14">
        <f>+D142+E142+F142</f>
        <v>385000</v>
      </c>
      <c r="H142" s="15">
        <v>372000</v>
      </c>
      <c r="N142" s="4"/>
      <c r="O142" s="4"/>
    </row>
    <row r="143" spans="1:15" ht="201.6" x14ac:dyDescent="0.3">
      <c r="A143" s="10" t="s">
        <v>198</v>
      </c>
      <c r="B143" s="11">
        <v>200000</v>
      </c>
      <c r="C143" s="12" t="s">
        <v>199</v>
      </c>
      <c r="D143" s="13">
        <f>+D144+D145</f>
        <v>195250.22</v>
      </c>
      <c r="E143" s="13">
        <f>+E144+E145</f>
        <v>4749.7800000000007</v>
      </c>
      <c r="F143" s="13">
        <v>0</v>
      </c>
      <c r="G143" s="14">
        <f>+D143+E143+F143</f>
        <v>200000</v>
      </c>
      <c r="H143" s="15">
        <v>200000</v>
      </c>
      <c r="N143" s="4"/>
      <c r="O143" s="4"/>
    </row>
    <row r="144" spans="1:15" ht="115.2" x14ac:dyDescent="0.3">
      <c r="A144" s="28" t="s">
        <v>198</v>
      </c>
      <c r="B144" s="29"/>
      <c r="C144" s="30" t="s">
        <v>200</v>
      </c>
      <c r="D144" s="31">
        <v>32844.120000000003</v>
      </c>
      <c r="E144" s="31">
        <v>1140.5</v>
      </c>
      <c r="F144" s="31"/>
      <c r="G144" s="32"/>
      <c r="H144" s="33"/>
      <c r="N144" s="4"/>
      <c r="O144" s="4"/>
    </row>
    <row r="145" spans="1:15" ht="86.4" x14ac:dyDescent="0.3">
      <c r="A145" s="28" t="s">
        <v>198</v>
      </c>
      <c r="B145" s="29"/>
      <c r="C145" s="30" t="s">
        <v>201</v>
      </c>
      <c r="D145" s="31">
        <v>162406.1</v>
      </c>
      <c r="E145" s="31">
        <v>3609.28</v>
      </c>
      <c r="F145" s="31"/>
      <c r="G145" s="32"/>
      <c r="H145" s="33"/>
      <c r="N145" s="4"/>
      <c r="O145" s="4"/>
    </row>
    <row r="146" spans="1:15" ht="72" x14ac:dyDescent="0.3">
      <c r="A146" s="10" t="s">
        <v>202</v>
      </c>
      <c r="B146" s="11">
        <v>231000</v>
      </c>
      <c r="C146" s="12" t="s">
        <v>203</v>
      </c>
      <c r="D146" s="13">
        <f>+D147+D148</f>
        <v>223247.8</v>
      </c>
      <c r="E146" s="13">
        <f>+E147+E148</f>
        <v>7752.2</v>
      </c>
      <c r="F146" s="13">
        <v>0</v>
      </c>
      <c r="G146" s="14">
        <f>+D146+E146+F146</f>
        <v>231000</v>
      </c>
      <c r="H146" s="15">
        <v>231000</v>
      </c>
      <c r="N146" s="4"/>
      <c r="O146" s="4"/>
    </row>
    <row r="147" spans="1:15" ht="28.8" x14ac:dyDescent="0.3">
      <c r="A147" s="28" t="s">
        <v>202</v>
      </c>
      <c r="B147" s="29"/>
      <c r="C147" s="30" t="s">
        <v>204</v>
      </c>
      <c r="D147" s="31">
        <v>175011.15</v>
      </c>
      <c r="E147" s="31">
        <v>6077.2</v>
      </c>
      <c r="F147" s="31"/>
      <c r="G147" s="32"/>
      <c r="H147" s="33"/>
      <c r="N147" s="4"/>
      <c r="O147" s="4"/>
    </row>
    <row r="148" spans="1:15" ht="28.8" x14ac:dyDescent="0.3">
      <c r="A148" s="28" t="s">
        <v>202</v>
      </c>
      <c r="B148" s="29"/>
      <c r="C148" s="30" t="s">
        <v>205</v>
      </c>
      <c r="D148" s="31">
        <v>48236.65</v>
      </c>
      <c r="E148" s="31">
        <v>1675</v>
      </c>
      <c r="F148" s="31"/>
      <c r="G148" s="32"/>
      <c r="H148" s="33"/>
      <c r="N148" s="4"/>
      <c r="O148" s="4"/>
    </row>
    <row r="149" spans="1:15" ht="43.2" x14ac:dyDescent="0.3">
      <c r="A149" s="10" t="s">
        <v>206</v>
      </c>
      <c r="B149" s="11">
        <v>372000</v>
      </c>
      <c r="C149" s="12" t="s">
        <v>207</v>
      </c>
      <c r="D149" s="13">
        <v>480000</v>
      </c>
      <c r="E149" s="13">
        <v>0</v>
      </c>
      <c r="F149" s="13">
        <v>0</v>
      </c>
      <c r="G149" s="14">
        <f>+D149+E149+F149</f>
        <v>480000</v>
      </c>
      <c r="H149" s="15">
        <v>372000</v>
      </c>
      <c r="N149" s="4"/>
      <c r="O149" s="4"/>
    </row>
    <row r="150" spans="1:15" ht="31.2" x14ac:dyDescent="0.25">
      <c r="A150" s="16" t="s">
        <v>208</v>
      </c>
      <c r="B150" s="17">
        <v>372000</v>
      </c>
      <c r="C150" s="18" t="s">
        <v>209</v>
      </c>
      <c r="D150" s="19">
        <v>372000</v>
      </c>
      <c r="E150" s="19">
        <v>0</v>
      </c>
      <c r="F150" s="19">
        <v>0</v>
      </c>
      <c r="G150" s="20">
        <f>+D150+E150+F150</f>
        <v>372000</v>
      </c>
      <c r="H150" s="21">
        <v>372000</v>
      </c>
      <c r="N150" s="4"/>
      <c r="O150" s="4"/>
    </row>
    <row r="151" spans="1:15" ht="244.8" x14ac:dyDescent="0.3">
      <c r="A151" s="10" t="s">
        <v>210</v>
      </c>
      <c r="B151" s="11">
        <v>372000</v>
      </c>
      <c r="C151" s="12" t="s">
        <v>211</v>
      </c>
      <c r="D151" s="13">
        <f>SUM(D152:D154)</f>
        <v>364101.22000000003</v>
      </c>
      <c r="E151" s="13">
        <f>SUM(E152:E154)</f>
        <v>7898.48</v>
      </c>
      <c r="F151" s="13">
        <v>0</v>
      </c>
      <c r="G151" s="14">
        <f>+D151+E151+F151</f>
        <v>371999.7</v>
      </c>
      <c r="H151" s="15">
        <v>371999.7</v>
      </c>
      <c r="N151" s="4"/>
      <c r="O151" s="4"/>
    </row>
    <row r="152" spans="1:15" ht="72" x14ac:dyDescent="0.3">
      <c r="A152" s="28" t="s">
        <v>210</v>
      </c>
      <c r="B152" s="29"/>
      <c r="C152" s="30" t="s">
        <v>212</v>
      </c>
      <c r="D152" s="31">
        <v>65700</v>
      </c>
      <c r="E152" s="31">
        <v>1460.1</v>
      </c>
      <c r="F152" s="31"/>
      <c r="G152" s="32"/>
      <c r="H152" s="33"/>
      <c r="N152" s="4"/>
      <c r="O152" s="4"/>
    </row>
    <row r="153" spans="1:15" ht="86.4" x14ac:dyDescent="0.3">
      <c r="A153" s="28" t="s">
        <v>210</v>
      </c>
      <c r="B153" s="29"/>
      <c r="C153" s="30" t="s">
        <v>213</v>
      </c>
      <c r="D153" s="31">
        <v>289720.33</v>
      </c>
      <c r="E153" s="31">
        <v>6438.38</v>
      </c>
      <c r="F153" s="31"/>
      <c r="G153" s="32"/>
      <c r="H153" s="33"/>
      <c r="N153" s="4"/>
      <c r="O153" s="4"/>
    </row>
    <row r="154" spans="1:15" ht="72" x14ac:dyDescent="0.3">
      <c r="A154" s="28" t="s">
        <v>210</v>
      </c>
      <c r="B154" s="29"/>
      <c r="C154" s="30" t="s">
        <v>214</v>
      </c>
      <c r="D154" s="31">
        <v>8680.89</v>
      </c>
      <c r="E154" s="31"/>
      <c r="F154" s="31"/>
      <c r="G154" s="32"/>
      <c r="H154" s="33"/>
      <c r="N154" s="4"/>
      <c r="O154" s="4"/>
    </row>
    <row r="155" spans="1:15" ht="57.6" x14ac:dyDescent="0.3">
      <c r="A155" s="10" t="s">
        <v>215</v>
      </c>
      <c r="B155" s="11">
        <v>372000</v>
      </c>
      <c r="C155" s="12" t="s">
        <v>216</v>
      </c>
      <c r="D155" s="13">
        <v>372000</v>
      </c>
      <c r="E155" s="13">
        <v>0</v>
      </c>
      <c r="F155" s="13">
        <v>0</v>
      </c>
      <c r="G155" s="14">
        <f>+D155+E155+F155</f>
        <v>372000</v>
      </c>
      <c r="H155" s="15">
        <v>372000</v>
      </c>
      <c r="N155" s="4"/>
      <c r="O155" s="4"/>
    </row>
    <row r="156" spans="1:15" x14ac:dyDescent="0.25">
      <c r="F156" s="37"/>
      <c r="I156" s="37"/>
      <c r="J156" s="37"/>
      <c r="K156" s="37"/>
      <c r="N156" s="37"/>
      <c r="O156" s="3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MONTSERRAT ALVAREZ CANO</dc:creator>
  <cp:lastModifiedBy>MONTSERRAT ALVAREZ CANO</cp:lastModifiedBy>
  <dcterms:created xsi:type="dcterms:W3CDTF">2024-10-25T11:52:05Z</dcterms:created>
  <dcterms:modified xsi:type="dcterms:W3CDTF">2024-10-25T11:52:57Z</dcterms:modified>
</cp:coreProperties>
</file>